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defaultThemeVersion="166925"/>
  <mc:AlternateContent xmlns:mc="http://schemas.openxmlformats.org/markup-compatibility/2006">
    <mc:Choice Requires="x15">
      <x15ac:absPath xmlns:x15ac="http://schemas.microsoft.com/office/spreadsheetml/2010/11/ac" url="C:\Users\iva001\Desktop\Projekty\IROP\Město Hranice\VZ\Dodávky nadlimit\ZD ver 2\"/>
    </mc:Choice>
  </mc:AlternateContent>
  <xr:revisionPtr revIDLastSave="0" documentId="13_ncr:1_{AB7BC964-2EEB-449D-A446-04E026D74200}" xr6:coauthVersionLast="46" xr6:coauthVersionMax="46" xr10:uidLastSave="{00000000-0000-0000-0000-000000000000}"/>
  <bookViews>
    <workbookView xWindow="-108" yWindow="-108" windowWidth="23256" windowHeight="12576" xr2:uid="{00000000-000D-0000-FFFF-FFFF00000000}"/>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7" i="1" l="1"/>
  <c r="F38" i="1"/>
  <c r="F39" i="1"/>
  <c r="F40" i="1"/>
  <c r="F41" i="1"/>
  <c r="F42" i="1"/>
  <c r="F43" i="1"/>
  <c r="F44" i="1"/>
  <c r="F45" i="1"/>
  <c r="F46" i="1"/>
  <c r="F47" i="1"/>
  <c r="F48" i="1"/>
  <c r="F49" i="1"/>
  <c r="F50" i="1"/>
  <c r="F51" i="1"/>
  <c r="F52" i="1"/>
  <c r="F53" i="1"/>
  <c r="F36" i="1"/>
  <c r="F31" i="1" l="1"/>
  <c r="H31" i="1" s="1"/>
  <c r="G31" i="1" s="1"/>
  <c r="F24" i="1"/>
  <c r="H24" i="1" s="1"/>
  <c r="G24" i="1" s="1"/>
  <c r="F16" i="1" l="1"/>
  <c r="H16" i="1" s="1"/>
  <c r="G16" i="1" s="1"/>
  <c r="H37" i="1"/>
  <c r="G37" i="1" s="1"/>
  <c r="H38" i="1"/>
  <c r="G38" i="1" s="1"/>
  <c r="H39" i="1"/>
  <c r="G39" i="1" s="1"/>
  <c r="H40" i="1"/>
  <c r="G40" i="1" s="1"/>
  <c r="H41" i="1"/>
  <c r="G41" i="1" s="1"/>
  <c r="H42" i="1"/>
  <c r="G42" i="1" s="1"/>
  <c r="H43" i="1"/>
  <c r="G43" i="1" s="1"/>
  <c r="H44" i="1"/>
  <c r="G44" i="1" s="1"/>
  <c r="H45" i="1"/>
  <c r="G45" i="1" s="1"/>
  <c r="H46" i="1"/>
  <c r="G46" i="1" s="1"/>
  <c r="H47" i="1"/>
  <c r="G47" i="1" s="1"/>
  <c r="H48" i="1"/>
  <c r="G48" i="1" s="1"/>
  <c r="H49" i="1"/>
  <c r="G49" i="1" s="1"/>
  <c r="H50" i="1"/>
  <c r="G50" i="1" s="1"/>
  <c r="H51" i="1"/>
  <c r="G51" i="1" s="1"/>
  <c r="H52" i="1"/>
  <c r="G52" i="1" s="1"/>
  <c r="H53" i="1"/>
  <c r="G53" i="1" s="1"/>
  <c r="H36" i="1"/>
  <c r="G36" i="1" s="1"/>
  <c r="F30" i="1" l="1"/>
  <c r="H30" i="1" s="1"/>
  <c r="G30" i="1" s="1"/>
  <c r="F29" i="1"/>
  <c r="H29" i="1" s="1"/>
  <c r="G29" i="1" s="1"/>
  <c r="F28" i="1"/>
  <c r="H28" i="1" s="1"/>
  <c r="G28" i="1" s="1"/>
  <c r="F23" i="1" l="1"/>
  <c r="H23" i="1" s="1"/>
  <c r="G23" i="1" s="1"/>
  <c r="F22" i="1"/>
  <c r="H22" i="1" s="1"/>
  <c r="G22" i="1" s="1"/>
  <c r="F21" i="1"/>
  <c r="H21" i="1" s="1"/>
  <c r="G21" i="1" s="1"/>
  <c r="F20" i="1"/>
  <c r="H20" i="1" l="1"/>
  <c r="G20" i="1" s="1"/>
  <c r="F15" i="1" l="1"/>
  <c r="H15" i="1" s="1"/>
  <c r="G15" i="1" s="1"/>
  <c r="F9" i="1"/>
  <c r="H9" i="1" s="1"/>
  <c r="G9" i="1" s="1"/>
  <c r="F8" i="1"/>
  <c r="H8" i="1" s="1"/>
  <c r="G8" i="1" s="1"/>
  <c r="F7" i="1"/>
  <c r="H7" i="1" s="1"/>
  <c r="G7" i="1" s="1"/>
  <c r="F14" i="1"/>
  <c r="H14" i="1" s="1"/>
  <c r="G14" i="1" s="1"/>
  <c r="F13" i="1"/>
  <c r="H13" i="1" s="1"/>
  <c r="G13" i="1" s="1"/>
  <c r="F12" i="1"/>
  <c r="H12" i="1" s="1"/>
  <c r="G12" i="1" s="1"/>
  <c r="F11" i="1"/>
  <c r="H11" i="1" s="1"/>
  <c r="G11" i="1" s="1"/>
  <c r="F10" i="1"/>
  <c r="H10" i="1" s="1"/>
  <c r="G10" i="1" s="1"/>
  <c r="F6" i="1"/>
  <c r="H6" i="1" s="1"/>
  <c r="G6" i="1" s="1"/>
  <c r="F5" i="1"/>
  <c r="F54" i="1" l="1"/>
  <c r="H54" i="1" s="1"/>
  <c r="G54" i="1" s="1"/>
  <c r="H5" i="1"/>
  <c r="G5" i="1" s="1"/>
</calcChain>
</file>

<file path=xl/sharedStrings.xml><?xml version="1.0" encoding="utf-8"?>
<sst xmlns="http://schemas.openxmlformats.org/spreadsheetml/2006/main" count="215" uniqueCount="85">
  <si>
    <t>Jedn.</t>
  </si>
  <si>
    <t>Mn.</t>
  </si>
  <si>
    <t>Cena/ks</t>
  </si>
  <si>
    <t>Cena bez DPH</t>
  </si>
  <si>
    <t>DPH 21%</t>
  </si>
  <si>
    <t>Cena s DPH</t>
  </si>
  <si>
    <t>ks</t>
  </si>
  <si>
    <r>
      <t xml:space="preserve">Multifunkční tiskárna
</t>
    </r>
    <r>
      <rPr>
        <sz val="7"/>
        <rFont val="Arial"/>
        <family val="2"/>
        <charset val="238"/>
      </rPr>
      <t>metoda tisku: inkoustová, tankový systém
rozlišení tisku: 2400 x 1200 dpi
barevný tisk, skener, duplexní tisk
rozhraní: min. Wi-Fi, Ethernet, USB</t>
    </r>
  </si>
  <si>
    <t>Místnost</t>
  </si>
  <si>
    <r>
      <rPr>
        <b/>
        <u/>
        <sz val="7"/>
        <rFont val="Arial"/>
        <family val="2"/>
        <charset val="238"/>
      </rPr>
      <t>Sluchátka s mikrofonem</t>
    </r>
    <r>
      <rPr>
        <sz val="7"/>
        <rFont val="Arial"/>
        <family val="2"/>
        <charset val="238"/>
      </rPr>
      <t xml:space="preserve"> - kvalitní ,robusní profesionální sluchátka s mikrofonem, velké naušníky pro kvalitní poslech.ovládání hlasitosti</t>
    </r>
  </si>
  <si>
    <t>Jazyková a počítačová laboratoř</t>
  </si>
  <si>
    <t>IT</t>
  </si>
  <si>
    <t>Chemie - Fyzika</t>
  </si>
  <si>
    <t>Učebna Chemie a Fyziky</t>
  </si>
  <si>
    <t>Název</t>
  </si>
  <si>
    <t>Učebna Přírodopisu a Zeměpisu</t>
  </si>
  <si>
    <r>
      <t xml:space="preserve">Multifunkční tiskárna
</t>
    </r>
    <r>
      <rPr>
        <sz val="8"/>
        <rFont val="Arial"/>
        <family val="2"/>
        <charset val="238"/>
      </rPr>
      <t>metoda tisku: inkoustová, tankový systém
rozlišení tisku: 2400 x 1200 dpi
barevný tisk, skener, duplexní tisk
rozhraní: min. Wi-Fi, Ethernet, USB</t>
    </r>
  </si>
  <si>
    <t>Přírodopis a Zeměpis</t>
  </si>
  <si>
    <t>Popis</t>
  </si>
  <si>
    <t>Název výrobce a PN produktu (případně jiná specifikace)</t>
  </si>
  <si>
    <t>Požadováné řešení musí být v plném souladu s dokumentem„STANDARD KONEKTIVITY ŠKOL“. Dodavatel se zavazuje zpracovat a předat podklady k prokázání splnění Standardu konektivity škol formou záveřečné technické zprávy.</t>
  </si>
  <si>
    <t>Firewall</t>
  </si>
  <si>
    <t>Server</t>
  </si>
  <si>
    <t>soubor</t>
  </si>
  <si>
    <t>Logování a Monitoring</t>
  </si>
  <si>
    <t>Virtuální apliance - software určený ke sběru dat a jejich ukládání v časové ose min. 2. měsíce. Logování přístupu uživatelů do sítě umožňující dohledání vazeb IP adresa – čas – uživatel, Spolupracující s Identity Management. Instalace na Server jako VM. Cena včetně instalace, implementace a dopravy.</t>
  </si>
  <si>
    <t>Síťový přepínač - typ 1</t>
  </si>
  <si>
    <t>Síťový přepínač - typ 2</t>
  </si>
  <si>
    <t>WiFi</t>
  </si>
  <si>
    <t>Hlavní Rozvaděč Serverovna</t>
  </si>
  <si>
    <t>UPS pro Hlavní rozvaděč</t>
  </si>
  <si>
    <t>NAS</t>
  </si>
  <si>
    <t>Zálohovací SW</t>
  </si>
  <si>
    <t>SW pro Backup a Restore. SW pro zálohování virtualizační platformy VMware a Hyper-V s možností instalace na dodávaný NAS nebo Server, komponenty a funkcionality pro zálohování a replikaci VM, nástroj s integrovaným plánovačem záloh, snadná obnova VM. Licenci na dobu 5let. Cena včetně instalace, konfigurace zálohování a dopravy.</t>
  </si>
  <si>
    <t>Podružný rozvaděč</t>
  </si>
  <si>
    <t>UPS pro Podružný rozvaděč</t>
  </si>
  <si>
    <t>Datová kabeláž Nová budova 1NP</t>
  </si>
  <si>
    <t>Datová kabeláž Nová budova 2NP</t>
  </si>
  <si>
    <t>Datová kabeláž Nová budova 3NP</t>
  </si>
  <si>
    <t>Datová kabeláž Stará budova</t>
  </si>
  <si>
    <t>Optické propoje mezi rozvaděči</t>
  </si>
  <si>
    <r>
      <rPr>
        <b/>
        <sz val="8"/>
        <rFont val="Arial"/>
        <family val="2"/>
        <charset val="238"/>
      </rPr>
      <t>12 ks wifi AP</t>
    </r>
    <r>
      <rPr>
        <sz val="8"/>
        <rFont val="Arial"/>
        <family val="2"/>
        <charset val="238"/>
      </rPr>
      <t xml:space="preserve">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1,2 Gb/s v pásmu 5 GHz (2x2 MIMO) a 574 Mb/s v pásmu 2.4 GHz (2x2 MIMO), 1x 10/100/1000 RJ-45 LAN, držák s možností přichycení na zeď i strop. Cena včetně instalace, konfigurace a dopravy.
</t>
    </r>
  </si>
  <si>
    <r>
      <rPr>
        <b/>
        <sz val="8"/>
        <color theme="1"/>
        <rFont val="Arial"/>
        <family val="2"/>
        <charset val="238"/>
      </rPr>
      <t xml:space="preserve">1ks </t>
    </r>
    <r>
      <rPr>
        <sz val="8"/>
        <color theme="1"/>
        <rFont val="Arial"/>
        <family val="2"/>
        <charset val="238"/>
      </rPr>
      <t xml:space="preserve">19“ stojanový rozvaděč s krytím IP 20, 42U min. (š)600x(h)900, 4x posuvné vertikální lišty, Odnímatelné bočnice na Klíč, zamykatelné dveře, Ventilační jednotka, 4 ventilátory, 220V/60W (horní), s termostatem, 
Součástí dodávky je příslušenství: </t>
    </r>
    <r>
      <rPr>
        <b/>
        <sz val="8"/>
        <color theme="1"/>
        <rFont val="Arial"/>
        <family val="2"/>
        <charset val="238"/>
      </rPr>
      <t>1ks</t>
    </r>
    <r>
      <rPr>
        <sz val="8"/>
        <color theme="1"/>
        <rFont val="Arial"/>
        <family val="2"/>
        <charset val="238"/>
      </rPr>
      <t xml:space="preserve"> 19' police 1U/250mm; </t>
    </r>
    <r>
      <rPr>
        <b/>
        <sz val="8"/>
        <color theme="1"/>
        <rFont val="Arial"/>
        <family val="2"/>
        <charset val="238"/>
      </rPr>
      <t>1ks</t>
    </r>
    <r>
      <rPr>
        <sz val="8"/>
        <color theme="1"/>
        <rFont val="Arial"/>
        <family val="2"/>
        <charset val="238"/>
      </rPr>
      <t xml:space="preserve"> 19" rozvodný panel 8x230V/10A, ČSN, přívodní kabel do UPS (IEC320 C14), vypínač, indikátor napětí, kabel 1,8m, výška 1U. Dodávka vč. instalace a dopravy.</t>
    </r>
  </si>
  <si>
    <r>
      <rPr>
        <b/>
        <sz val="8"/>
        <color theme="1"/>
        <rFont val="Arial"/>
        <family val="2"/>
        <charset val="238"/>
      </rPr>
      <t>UPS</t>
    </r>
    <r>
      <rPr>
        <sz val="8"/>
        <color theme="1"/>
        <rFont val="Arial"/>
        <family val="2"/>
        <charset val="238"/>
      </rPr>
      <t xml:space="preserve"> záložní zdroj min. 1500VA, Line Interaktivní, porty 1x IEC 320 C14, 4x IEC 320 C13, možnost nastavení funkcí jednotky UPS pomocí LAN Karty pro správu, montáž do Racku max. 2U. Dodávka vč. Instalace, implementace, a dopravy.</t>
    </r>
  </si>
  <si>
    <r>
      <t xml:space="preserve">NAS pro montáž do racku max. 1U
Procesor min. 4 jádra, paměť min. 2GB DDR4
Pevné disky:  Min. 4x pozice pro HDD 3,5", disky vyměnitelné za provozu, podpora: RAID 0,1, 5, 6, 10,
USB: min. 2 x USB 3.0 port, ethernet: min. 2x 1 GbE
NAS bude obsahovat </t>
    </r>
    <r>
      <rPr>
        <b/>
        <sz val="8"/>
        <color theme="1"/>
        <rFont val="Arial"/>
        <family val="2"/>
        <charset val="238"/>
      </rPr>
      <t>4ks</t>
    </r>
    <r>
      <rPr>
        <sz val="8"/>
        <color theme="1"/>
        <rFont val="Arial"/>
        <family val="2"/>
        <charset val="238"/>
      </rPr>
      <t xml:space="preserve"> HDD 4TB, určené výrobcem pro NAS řešení 24/7 
Součástí dodávky NAS a souvisejících položek bude instalace a konfigurace.</t>
    </r>
  </si>
  <si>
    <r>
      <rPr>
        <b/>
        <sz val="8"/>
        <color theme="1"/>
        <rFont val="Arial"/>
        <family val="2"/>
        <charset val="238"/>
      </rPr>
      <t>3 ks</t>
    </r>
    <r>
      <rPr>
        <sz val="8"/>
        <color theme="1"/>
        <rFont val="Arial"/>
        <family val="2"/>
        <charset val="238"/>
      </rPr>
      <t xml:space="preserve"> 19“ jednodílný nástěnný rozvaděč min. 12U (š)600x(h)495, Skleněné dveře, bezpečnostní tvrzené sklo, zamykatelné dveře, 2x posuvné vertikální lišty, montáž na zeď. Součástí dodávky bude nezbytný instalační a spojovací materiál. Cena včetně instalace a dopravy. </t>
    </r>
  </si>
  <si>
    <r>
      <rPr>
        <b/>
        <sz val="8"/>
        <color theme="1"/>
        <rFont val="Arial"/>
        <family val="2"/>
        <charset val="238"/>
      </rPr>
      <t>3ks UPS</t>
    </r>
    <r>
      <rPr>
        <sz val="8"/>
        <color theme="1"/>
        <rFont val="Arial"/>
        <family val="2"/>
        <charset val="238"/>
      </rPr>
      <t xml:space="preserve"> záložní zdroj min. 500VA, Line Interaktivní, porty 1x IEC 320 C14, min. 3x IEC 320 C13 Dodávka vč. Instalace, implementace, a dopravy.</t>
    </r>
  </si>
  <si>
    <r>
      <t xml:space="preserve">Vybudování rozvodu metalické datové kabeláže CAT.6
</t>
    </r>
    <r>
      <rPr>
        <b/>
        <sz val="8"/>
        <color theme="1"/>
        <rFont val="Arial"/>
        <family val="2"/>
        <charset val="238"/>
      </rPr>
      <t xml:space="preserve">22x datová trasa </t>
    </r>
    <r>
      <rPr>
        <sz val="8"/>
        <color theme="1"/>
        <rFont val="Arial"/>
        <family val="2"/>
        <charset val="238"/>
      </rPr>
      <t xml:space="preserve">vedená z Patch panelu v Racku RA1, zakončená datovou zásuvkou v místě požadovaného připojení. 
</t>
    </r>
    <r>
      <rPr>
        <b/>
        <sz val="8"/>
        <color theme="1"/>
        <rFont val="Arial"/>
        <family val="2"/>
        <charset val="238"/>
      </rPr>
      <t>2x datová trasa</t>
    </r>
    <r>
      <rPr>
        <sz val="8"/>
        <color theme="1"/>
        <rFont val="Arial"/>
        <family val="2"/>
        <charset val="238"/>
      </rPr>
      <t xml:space="preserve"> pro AP vedená z patchpanelu v RS1 zakončená konektorem RJ45 v místě připojení Wifi AP. Celková délka kabeláže </t>
    </r>
    <r>
      <rPr>
        <b/>
        <sz val="8"/>
        <color theme="1"/>
        <rFont val="Arial"/>
        <family val="2"/>
        <charset val="238"/>
      </rPr>
      <t>530m</t>
    </r>
    <r>
      <rPr>
        <sz val="8"/>
        <color theme="1"/>
        <rFont val="Arial"/>
        <family val="2"/>
        <charset val="238"/>
      </rPr>
      <t xml:space="preserve">. Vedení v elektroinstalačních lištách na povrchu stěny. Součástí dodávky bude veškerý nezbytný instalační a spojovací materiál včetně: </t>
    </r>
    <r>
      <rPr>
        <b/>
        <sz val="8"/>
        <color theme="1"/>
        <rFont val="Arial"/>
        <family val="2"/>
        <charset val="238"/>
      </rPr>
      <t xml:space="preserve">1ks </t>
    </r>
    <r>
      <rPr>
        <sz val="8"/>
        <color theme="1"/>
        <rFont val="Arial"/>
        <family val="2"/>
        <charset val="238"/>
      </rPr>
      <t xml:space="preserve">19" Patch panel 24p CAT.6, </t>
    </r>
    <r>
      <rPr>
        <b/>
        <sz val="8"/>
        <color theme="1"/>
        <rFont val="Arial"/>
        <family val="2"/>
        <charset val="238"/>
      </rPr>
      <t>1ks</t>
    </r>
    <r>
      <rPr>
        <sz val="8"/>
        <color theme="1"/>
        <rFont val="Arial"/>
        <family val="2"/>
        <charset val="238"/>
      </rPr>
      <t xml:space="preserve"> 19" Management Panel plastový, </t>
    </r>
    <r>
      <rPr>
        <b/>
        <sz val="8"/>
        <color theme="1"/>
        <rFont val="Arial"/>
        <family val="2"/>
        <charset val="238"/>
      </rPr>
      <t>11x</t>
    </r>
    <r>
      <rPr>
        <sz val="8"/>
        <color theme="1"/>
        <rFont val="Arial"/>
        <family val="2"/>
        <charset val="238"/>
      </rPr>
      <t xml:space="preserve"> Modulární datová dvojzásuvka CAT.6. Cena včetně instalace, zapojení a dopravy.</t>
    </r>
  </si>
  <si>
    <r>
      <t xml:space="preserve">Vybudování rozvodu metalické datové kabeláže CAT.6
</t>
    </r>
    <r>
      <rPr>
        <b/>
        <sz val="8"/>
        <color theme="1"/>
        <rFont val="Arial"/>
        <family val="2"/>
        <charset val="238"/>
      </rPr>
      <t xml:space="preserve">12x datová trasa </t>
    </r>
    <r>
      <rPr>
        <sz val="8"/>
        <color theme="1"/>
        <rFont val="Arial"/>
        <family val="2"/>
        <charset val="238"/>
      </rPr>
      <t xml:space="preserve">vedená z Patch panelu v Racku RS1, zakončená datovou zásuvkou v místě požadovaného připojení. 
</t>
    </r>
    <r>
      <rPr>
        <b/>
        <sz val="8"/>
        <color theme="1"/>
        <rFont val="Arial"/>
        <family val="2"/>
        <charset val="238"/>
      </rPr>
      <t>2x datová trasa</t>
    </r>
    <r>
      <rPr>
        <sz val="8"/>
        <color theme="1"/>
        <rFont val="Arial"/>
        <family val="2"/>
        <charset val="238"/>
      </rPr>
      <t xml:space="preserve"> pro AP vedená z patchpanelu v RS1 zakončená konektorem RJ45 v místě připojení Wifi AP. Celková délka kabeláže </t>
    </r>
    <r>
      <rPr>
        <b/>
        <sz val="8"/>
        <color theme="1"/>
        <rFont val="Arial"/>
        <family val="2"/>
        <charset val="238"/>
      </rPr>
      <t>290m</t>
    </r>
    <r>
      <rPr>
        <sz val="8"/>
        <color theme="1"/>
        <rFont val="Arial"/>
        <family val="2"/>
        <charset val="238"/>
      </rPr>
      <t xml:space="preserve">. Vedení v elektroinstalačních lištách na povrchu stěny. Součástí dodávky bude veškerý nezbytný instalační a spojovací materiál včetně: </t>
    </r>
    <r>
      <rPr>
        <b/>
        <sz val="8"/>
        <color theme="1"/>
        <rFont val="Arial"/>
        <family val="2"/>
        <charset val="238"/>
      </rPr>
      <t xml:space="preserve">1ks </t>
    </r>
    <r>
      <rPr>
        <sz val="8"/>
        <color theme="1"/>
        <rFont val="Arial"/>
        <family val="2"/>
        <charset val="238"/>
      </rPr>
      <t xml:space="preserve">19" Patch panel 24p CAT.6, </t>
    </r>
    <r>
      <rPr>
        <b/>
        <sz val="8"/>
        <color theme="1"/>
        <rFont val="Arial"/>
        <family val="2"/>
        <charset val="238"/>
      </rPr>
      <t>1ks</t>
    </r>
    <r>
      <rPr>
        <sz val="8"/>
        <color theme="1"/>
        <rFont val="Arial"/>
        <family val="2"/>
        <charset val="238"/>
      </rPr>
      <t xml:space="preserve"> 19" Management Panel plastový, </t>
    </r>
    <r>
      <rPr>
        <b/>
        <sz val="8"/>
        <color theme="1"/>
        <rFont val="Arial"/>
        <family val="2"/>
        <charset val="238"/>
      </rPr>
      <t>6x</t>
    </r>
    <r>
      <rPr>
        <sz val="8"/>
        <color theme="1"/>
        <rFont val="Arial"/>
        <family val="2"/>
        <charset val="238"/>
      </rPr>
      <t xml:space="preserve"> Modulární datová dvojzásuvka CAT.6. Cena včetně instalace, zapojení a dopravy.</t>
    </r>
  </si>
  <si>
    <r>
      <t xml:space="preserve">Vybudování rozvodu metalické datové kabeláže CAT.6
</t>
    </r>
    <r>
      <rPr>
        <b/>
        <sz val="8"/>
        <color theme="1"/>
        <rFont val="Arial"/>
        <family val="2"/>
        <charset val="238"/>
      </rPr>
      <t xml:space="preserve">20x datová trasa </t>
    </r>
    <r>
      <rPr>
        <sz val="8"/>
        <color theme="1"/>
        <rFont val="Arial"/>
        <family val="2"/>
        <charset val="238"/>
      </rPr>
      <t xml:space="preserve">vedená z Patch panelu v Racku RA1, zakončená datovou zásuvkou v místě požadovaného připojení. 
</t>
    </r>
    <r>
      <rPr>
        <b/>
        <sz val="8"/>
        <color theme="1"/>
        <rFont val="Arial"/>
        <family val="2"/>
        <charset val="238"/>
      </rPr>
      <t>2x datová trasa</t>
    </r>
    <r>
      <rPr>
        <sz val="8"/>
        <color theme="1"/>
        <rFont val="Arial"/>
        <family val="2"/>
        <charset val="238"/>
      </rPr>
      <t xml:space="preserve"> pro AP vedená z patchpanelu v RS1 zakončená konektorem RJ45 v místě připojení Wifi AP. Celková délka kabeláže </t>
    </r>
    <r>
      <rPr>
        <b/>
        <sz val="8"/>
        <color theme="1"/>
        <rFont val="Arial"/>
        <family val="2"/>
        <charset val="238"/>
      </rPr>
      <t>365m</t>
    </r>
    <r>
      <rPr>
        <sz val="8"/>
        <color theme="1"/>
        <rFont val="Arial"/>
        <family val="2"/>
        <charset val="238"/>
      </rPr>
      <t xml:space="preserve">. Vedení v elektroinstalačních lištách na povrchu stěny. Součástí dodávky bude veškerý nezbytný instalační a spojovací materiál včetně: </t>
    </r>
    <r>
      <rPr>
        <b/>
        <sz val="8"/>
        <color theme="1"/>
        <rFont val="Arial"/>
        <family val="2"/>
        <charset val="238"/>
      </rPr>
      <t xml:space="preserve">1ks </t>
    </r>
    <r>
      <rPr>
        <sz val="8"/>
        <color theme="1"/>
        <rFont val="Arial"/>
        <family val="2"/>
        <charset val="238"/>
      </rPr>
      <t xml:space="preserve">19" Patch panel 24p CAT.6, </t>
    </r>
    <r>
      <rPr>
        <b/>
        <sz val="8"/>
        <color theme="1"/>
        <rFont val="Arial"/>
        <family val="2"/>
        <charset val="238"/>
      </rPr>
      <t>1ks</t>
    </r>
    <r>
      <rPr>
        <sz val="8"/>
        <color theme="1"/>
        <rFont val="Arial"/>
        <family val="2"/>
        <charset val="238"/>
      </rPr>
      <t xml:space="preserve"> 19" Management Panel plastový, </t>
    </r>
    <r>
      <rPr>
        <b/>
        <sz val="8"/>
        <color theme="1"/>
        <rFont val="Arial"/>
        <family val="2"/>
        <charset val="238"/>
      </rPr>
      <t>10x</t>
    </r>
    <r>
      <rPr>
        <sz val="8"/>
        <color theme="1"/>
        <rFont val="Arial"/>
        <family val="2"/>
        <charset val="238"/>
      </rPr>
      <t xml:space="preserve"> Datová dvojzásuvka CAT.6. Cena včetně instalace, zapojení a dopravy.</t>
    </r>
  </si>
  <si>
    <r>
      <t xml:space="preserve">Vybudování rozvodu metalické datové kabeláže CAT.6
</t>
    </r>
    <r>
      <rPr>
        <b/>
        <sz val="8"/>
        <color theme="1"/>
        <rFont val="Arial"/>
        <family val="2"/>
        <charset val="238"/>
      </rPr>
      <t xml:space="preserve">52x datová trasa </t>
    </r>
    <r>
      <rPr>
        <sz val="8"/>
        <color theme="1"/>
        <rFont val="Arial"/>
        <family val="2"/>
        <charset val="238"/>
      </rPr>
      <t xml:space="preserve">vedená z Patch panelu v Racku RB1, zakončená datovou zásuvkou v místě požadovaného připojení. 
</t>
    </r>
    <r>
      <rPr>
        <b/>
        <sz val="8"/>
        <color theme="1"/>
        <rFont val="Arial"/>
        <family val="2"/>
        <charset val="238"/>
      </rPr>
      <t>5x datová trasa</t>
    </r>
    <r>
      <rPr>
        <sz val="8"/>
        <color theme="1"/>
        <rFont val="Arial"/>
        <family val="2"/>
        <charset val="238"/>
      </rPr>
      <t xml:space="preserve"> pro AP vedená z patchpanelu v RB1 zakončená konektorem RJ45 v místě připojení Wifi AP. Celková délka kabeláže </t>
    </r>
    <r>
      <rPr>
        <b/>
        <sz val="8"/>
        <color theme="1"/>
        <rFont val="Arial"/>
        <family val="2"/>
        <charset val="238"/>
      </rPr>
      <t>1070m</t>
    </r>
    <r>
      <rPr>
        <sz val="8"/>
        <color theme="1"/>
        <rFont val="Arial"/>
        <family val="2"/>
        <charset val="238"/>
      </rPr>
      <t xml:space="preserve">. Vedení v elektroinstalačních lištách na povrchu stěny. Součástí dodávky bude veškerý nezbytný instalační a spojovací materiál včetně: </t>
    </r>
    <r>
      <rPr>
        <b/>
        <sz val="8"/>
        <color theme="1"/>
        <rFont val="Arial"/>
        <family val="2"/>
        <charset val="238"/>
      </rPr>
      <t xml:space="preserve">3ks </t>
    </r>
    <r>
      <rPr>
        <sz val="8"/>
        <color theme="1"/>
        <rFont val="Arial"/>
        <family val="2"/>
        <charset val="238"/>
      </rPr>
      <t xml:space="preserve">19" Patch panel 24p CAT.6, </t>
    </r>
    <r>
      <rPr>
        <b/>
        <sz val="8"/>
        <color theme="1"/>
        <rFont val="Arial"/>
        <family val="2"/>
        <charset val="238"/>
      </rPr>
      <t>3ks</t>
    </r>
    <r>
      <rPr>
        <sz val="8"/>
        <color theme="1"/>
        <rFont val="Arial"/>
        <family val="2"/>
        <charset val="238"/>
      </rPr>
      <t xml:space="preserve"> 19" Management Panel plastový, </t>
    </r>
    <r>
      <rPr>
        <b/>
        <sz val="8"/>
        <color theme="1"/>
        <rFont val="Arial"/>
        <family val="2"/>
        <charset val="238"/>
      </rPr>
      <t>26x</t>
    </r>
    <r>
      <rPr>
        <sz val="8"/>
        <color theme="1"/>
        <rFont val="Arial"/>
        <family val="2"/>
        <charset val="238"/>
      </rPr>
      <t xml:space="preserve"> Modulární datová dvojzásuvka CAT.6. Cena včetně instalace, zapojení a dopravy.</t>
    </r>
  </si>
  <si>
    <r>
      <t xml:space="preserve">Vybudování páteřní optické kabeláže SM 9/125 mezi jednotlivými rozvaděči.
</t>
    </r>
    <r>
      <rPr>
        <b/>
        <sz val="8"/>
        <color theme="1"/>
        <rFont val="Arial"/>
        <family val="2"/>
        <charset val="238"/>
      </rPr>
      <t>4x</t>
    </r>
    <r>
      <rPr>
        <sz val="8"/>
        <color theme="1"/>
        <rFont val="Arial"/>
        <family val="2"/>
        <charset val="238"/>
      </rPr>
      <t xml:space="preserve"> optický propoj mezi rozvaděčem v serverovně RS1 a rozvaděči RA1, RA2, RA3 a RB1. Optický kabel SM 9/125, uložení v elektroinstalační liště umístěné na povrchu stěny. Zakončení vlákna svařováním na SC pigtail, uložením svaru do optické kazety s instalaci pigtailu SC do výsuvné optické vany 19" max. 1U v obou rozvaděčích, min. 4x vlákno zakončené pigtaily SC na SC mezi rozvaděčem RS1 a RB1, min. 4x vlákno zakončené pigtaily SC na SC mezi rozvaděčem RS1 a RA1, min. 4x vlákno zakončené pigtaily SC na SC mezi rozvaděčem RS1 a RA1, min. 4x vlákno zakončené pigtaily SC na SC mezi rozvaděčem RS1 a RA3. Celková délka tras </t>
    </r>
    <r>
      <rPr>
        <b/>
        <sz val="8"/>
        <color theme="1"/>
        <rFont val="Arial"/>
        <family val="2"/>
        <charset val="238"/>
      </rPr>
      <t>140m.</t>
    </r>
    <r>
      <rPr>
        <sz val="8"/>
        <color theme="1"/>
        <rFont val="Arial"/>
        <family val="2"/>
        <charset val="238"/>
      </rPr>
      <t xml:space="preserve"> Součástí dodávky bude nezbytný instalační a spojovací materiál. Cena včetně instalace, zapojení, měření a dopravy.</t>
    </r>
  </si>
  <si>
    <t>Konektivita ZŠ HRANICE</t>
  </si>
  <si>
    <r>
      <rPr>
        <b/>
        <sz val="7"/>
        <color theme="1"/>
        <rFont val="Arial"/>
        <family val="2"/>
        <charset val="238"/>
      </rPr>
      <t>Software k jazykové učebně učitelská licence</t>
    </r>
    <r>
      <rPr>
        <sz val="7"/>
        <color theme="1"/>
        <rFont val="Arial"/>
        <family val="2"/>
        <charset val="238"/>
      </rPr>
      <t xml:space="preserve">
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žákům/studentům
Možnost zobrazení žákovských/studentských obrazovek (učitel vidí a monitoruje obrazovky žáků/studentů)
Hlavní hovor - učitele ve sluchátkách slyší všichni žáci/studenti
Komunikace mezi učitelem a jednotlivými žáky/studenty
Osobní komunikace učitel - žák/student
Možnost tvořit v aplikaci skupiny žáků/studentů, kombinování žáků/studentů do skupin (2-8)
Možnost tvořit skupiny pro chat, monitoring chatu žáků/studentů, chatování s žáky/studenty
Poslech konverzace žáků/studentů v párech či skupinách  
Zobrazení požadavku žáka/studenta na pomoc od učitele (tzv. vyžádání pomoci učitele)
Postupné monitorování žákovských/studentských obrazovek
Blokace žákovského/studentského počítače, omezení práce žáka/studenta s klávesnicí a myší
Monitorování žákovských/studentských obrazovek
Diskrétní poslouchání žáků/studentů (učitel poslouchá konverzace)
Dálkové ovládání žákovských/studentských počítačů
Omezování počítačových aplikací - např. blokování přístupů na www stránky
Dálkové vypínání a zapínání žákovských/studentských PC
Odesílání souborů jednotlivým žákům/studentům
Nahrávání na počítači učitele v průběhu celé lekce, včetně funkce nahrávání jednotlivých žáků/studentů
Poslech více zvukových zdrojů současně, včetně jejich kombinace s výkladem učitele
Možnost ovládat hlasitost každé úlohy a každého žáka/studenta přímo z aplikace
Možnost vytvořit si vlastní seznam tříd, včetně možnosti k jednotlivým žákům/studentům přiřadit jejich fotky 
Jmenný seznam žáků/studentů ve třídách s možností změny jak jmen, tak pozic žáka/studenta
Integrovaný přístup k výukovým materiálům a slovníkům přímo z aplikace
Možnost vytvářet v aplikaci žákovské/studentské skupiny, kterým lze přiřadit funkci chatu, konverzace a poslechu dle volby učitele
Funkce přehrávání audio záznamu z žákovského/studentského počítače pro všechny posluchače v učebně
Funkce přímého zadání jména a příjmení žáka/studenta do náhledu třídy
Vzdálené řízení pracovního prostředí žáka/studenta, spouštění a vypínání softwaru na žákovském/studentském počítači z nadefinovaného seznamu v učitelské aplikaci
Nahrávání konverzačních skupin z aplikace učitele
Odhlášení nepřítomných žáků/studentů
Otevření panelu žáka/studenta – historie otevřených aplikací žáka/studenta 
Uspořádání karet žáků/studentů dle uspořádání učebny
Podpora dotykového ovládání
Funkce text to speech - převod textu na řeč (včetně větných celků)
Výslovnost  - minimálně pro 5 světových jazyků
Plná česká lokalizace produktu</t>
    </r>
  </si>
  <si>
    <r>
      <rPr>
        <b/>
        <sz val="7"/>
        <color theme="1"/>
        <rFont val="Arial"/>
        <family val="2"/>
        <charset val="238"/>
      </rPr>
      <t>Software k jazykové učebně žákovská licence</t>
    </r>
    <r>
      <rPr>
        <sz val="7"/>
        <color theme="1"/>
        <rFont val="Arial"/>
        <family val="2"/>
        <charset val="238"/>
      </rPr>
      <t xml:space="preserve">
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žákovskou/studentskou licenci:
Možnost zobrazení žákovské/studenstské obrazovky na počítači učitele
Hlavní hovor - žák/student slyší učitele ve sluchátkách
Možnost komunikace přes sluchátka s učitelem, či s ostatními žáky/studenty
Osobní komunikace žák/student - učitel (diskrétní komunikace)
Možnost zapojení žáka/studenta do konverzačních skupin (2-8)
Možnost chatování s učitelem či žáky/studenty
Vyžádání pomoci učitele pomocí "přivolávacího" tlačítka přímo v aplikaci
Možnost zobrazení obrazovky učitele na počítači žáka/studenta
Možnost příjmaní dat od učitele (testy, obrázky, soubory ad.)
Možnost správy individuálních profilů žáků/studentů
Poslech více zvukových zdrojů současně, včetně jejich kombinace s výkladem učitele
Možnost ovládat hlasitost každé úlohy 
Integrovaný přístup k výukovým materiálům (e-learning) a slovníkům přímo z aplikace
Možnost vytváření audio záznamu žákem/studentem při čtení a konverzaci ve skupině na žákovském počítači 
Individuální vypnutí a zapnutí mikrofonu žáka/studenta
Podpora dotykového ovladání
Funkce text to speech - převod textu na řeč (včetně větných celků)
Výslovnost  - minimálně pro 5 světových jazyků
Plná česká lokalizace produktu</t>
    </r>
  </si>
  <si>
    <r>
      <rPr>
        <b/>
        <sz val="7"/>
        <color theme="1"/>
        <rFont val="Arial"/>
        <family val="2"/>
        <charset val="238"/>
      </rPr>
      <t>Testovací  a hlasovací/anketní modul</t>
    </r>
    <r>
      <rPr>
        <sz val="7"/>
        <color theme="1"/>
        <rFont val="Arial"/>
        <family val="2"/>
        <charset val="238"/>
      </rPr>
      <t xml:space="preserve">
</t>
    </r>
    <r>
      <rPr>
        <u/>
        <sz val="7"/>
        <color theme="1"/>
        <rFont val="Arial"/>
        <family val="2"/>
        <charset val="238"/>
      </rPr>
      <t>Testovací modul obsahuje:</t>
    </r>
    <r>
      <rPr>
        <sz val="7"/>
        <color theme="1"/>
        <rFont val="Arial"/>
        <family val="2"/>
        <charset val="238"/>
      </rPr>
      <t xml:space="preserve">
Možnost výběru - tvorby - editace - vyhodnocení testu
Možnost zobrazení výsledků testování žáků/studentů
Možnost ukládání a stahování testů do internetového úložiště 
Možnost generování testu ve formátu .pdf pro tisk
Možnost nastavení 
</t>
    </r>
    <r>
      <rPr>
        <u/>
        <sz val="7"/>
        <color theme="1"/>
        <rFont val="Arial"/>
        <family val="2"/>
        <charset val="238"/>
      </rPr>
      <t>Hlasovací modul:</t>
    </r>
    <r>
      <rPr>
        <sz val="7"/>
        <color theme="1"/>
        <rFont val="Arial"/>
        <family val="2"/>
        <charset val="238"/>
      </rPr>
      <t xml:space="preserve">
Otázka ankety, na kterou uživatelé odpovídají
Způsob, jakým bude anketa zobrazovat výsledky hlasování
Možnost zobrazení celkového počtu hlasů s možností zobrazovat výsledky již při hlasování
Kdo může hlasovat 
Nastavení možnosti opakovaného hlasování a jeho intervalu
Povolení hlasování (je-li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obrázky a audio záznamy
Export výsledků testu do formátu .xlxs
Zobrazení procentuálního výsledku po odeslání testu</t>
    </r>
  </si>
  <si>
    <r>
      <rPr>
        <b/>
        <sz val="7"/>
        <color theme="1"/>
        <rFont val="Arial"/>
        <family val="2"/>
        <charset val="238"/>
      </rPr>
      <t>E-learningový portál včetně SW modulu pro vzdálený přístup</t>
    </r>
    <r>
      <rPr>
        <sz val="7"/>
        <color theme="1"/>
        <rFont val="Arial"/>
        <family val="2"/>
        <charset val="238"/>
      </rPr>
      <t xml:space="preserve"> - minimální požadavky 
SW modul pro internetový i LAN přístup do databáze výukových materiálů mimo učebnu. Licence je platná pro databázi min. 999 osob. Min. 5 let bezplatný maintanence.
Databáze musí obsahovat výukové materiály (lekce) pro výuku cizích jazyků pro základní školy a střední školy. Je požadováno min. 200 pracovních lekcí (1 lekce odpovídá cca 45 minutám výuky) pro výuku jazyků (např. Anglický jazyk, Německý jazyk, Francouzský jazyk, Ruský jazyk).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Stromová struktura obsahu knihovny lekcí, rozdělení na dílčí lekce
Testování, hodnocení, příprava cvičení
Funkce vytváření testů
On-line testování přihlášených žáků
Zpětná vazba účastníka při testování
Okamžité generování výsledků testů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učitele
Licence pro žákovský/studentský přístup
Helpdesk, Hotline (servisní telefonická podpora), nápověda
Online přístup učitele a žáka/studenta prostřednictvím internetu
Možnost nastavení přístupových práv žákům/studentům správcem
Profil uživatele s možností vložení fotografie, šifrování a ochrana hesel
Zabezpečený přístup HTTPS
Min.česká a anglická lokalizace pracovního prostředí portálu
LMS (Learning management system)
Úvodní zaškolení v ceně licence</t>
    </r>
  </si>
  <si>
    <r>
      <rPr>
        <b/>
        <sz val="7"/>
        <color theme="1"/>
        <rFont val="Arial"/>
        <family val="2"/>
        <charset val="238"/>
      </rPr>
      <t>Chatovací modul</t>
    </r>
    <r>
      <rPr>
        <sz val="7"/>
        <color theme="1"/>
        <rFont val="Arial"/>
        <family val="2"/>
        <charset val="238"/>
      </rPr>
      <t xml:space="preserve">
Otevřený chat mezi všemi uživateli
Monitorování chatu z učitelského PC
Historie chatu
Psaná komunikace mezi žákem/studentem a učitelem v reálném čase
Možnost omezit žákovský/studentský chat z učitelského PC
Barevná vizualizace dle zasedacího pořádku</t>
    </r>
  </si>
  <si>
    <t xml:space="preserve">Jazyková a počítačová laboratoř + kabinet </t>
  </si>
  <si>
    <r>
      <rPr>
        <b/>
        <sz val="8"/>
        <rFont val="Arial"/>
        <family val="2"/>
        <charset val="238"/>
      </rPr>
      <t>Kompletní datová infrastruktura učebny</t>
    </r>
    <r>
      <rPr>
        <sz val="8"/>
        <rFont val="Arial"/>
        <family val="2"/>
        <charset val="238"/>
      </rPr>
      <t xml:space="preserve">
2x Patch panel 19" 24p cat6
2x Vyvazovací panel 19"
1x rozvodný panel 19" s přepěťovou ochranou 5x230V
kabeláž UTP cat6 cca 900m do Racku RS1
34x patch kabel UTP 0,25m cat6
17x dvojzásuvka UTP cat6 + instalační karbice
Kompletní instalace + proměření</t>
    </r>
  </si>
  <si>
    <r>
      <t>Stolní vizualizér</t>
    </r>
    <r>
      <rPr>
        <sz val="8"/>
        <rFont val="Arial"/>
        <family val="2"/>
        <charset val="238"/>
      </rPr>
      <t xml:space="preserve">
min. 15x Optický zoom 
Rozlišení min. Full HD 1080p
Snímková frekvence až 30 fps
Možnost uložení obrazu nebo videa na USB Flash, 
LED osvětlení
Rozhraní: min. HDMI, VGA, USB</t>
    </r>
  </si>
  <si>
    <r>
      <t xml:space="preserve">Pracoviště učitele
</t>
    </r>
    <r>
      <rPr>
        <b/>
        <sz val="8"/>
        <rFont val="Arial"/>
        <family val="2"/>
        <charset val="238"/>
      </rPr>
      <t>PC typu Micro/Mini Towe</t>
    </r>
    <r>
      <rPr>
        <sz val="8"/>
        <rFont val="Arial"/>
        <family val="2"/>
        <charset val="238"/>
      </rPr>
      <t xml:space="preserve">r s min. 180W zdrojem (min. účinnost 85+)
operační systém s podporu AD (domény)
výkon CPU min. 12000 bodu dle nezávislého testu https://www.cpubenchmark.net/cpu_list.php
pamět: min. 16GB DDR4
SSD: min. 512GB  
grafická karta: min.2 dig. výstupy z toho min. 1x HDMI
konektory min. 5 x USB z toho min 2xUSB 3.X, RJ45
přední kombinovaný konektor pro sluchátka/mikrofon
</t>
    </r>
    <r>
      <rPr>
        <b/>
        <sz val="8"/>
        <rFont val="Arial"/>
        <family val="2"/>
        <charset val="238"/>
      </rPr>
      <t xml:space="preserve">Monitor </t>
    </r>
    <r>
      <rPr>
        <sz val="8"/>
        <rFont val="Arial"/>
        <family val="2"/>
        <charset val="238"/>
      </rPr>
      <t xml:space="preserve">
úhlopříčka: min. 23,8 palců 
rozlišení: min. 1920x1080
Jas: min. 250 cd/m2 Kontrast: 1 000:1
Video vstupy: min:  DP a HDMI 
konektory: min. 3x USB
výškově nastavitelný stojan
</t>
    </r>
    <r>
      <rPr>
        <b/>
        <sz val="8"/>
        <rFont val="Arial"/>
        <family val="2"/>
        <charset val="238"/>
      </rPr>
      <t>bezdrátový set klávesnice + myš</t>
    </r>
    <r>
      <rPr>
        <sz val="8"/>
        <rFont val="Arial"/>
        <family val="2"/>
        <charset val="238"/>
      </rPr>
      <t xml:space="preserve">
</t>
    </r>
    <r>
      <rPr>
        <b/>
        <sz val="8"/>
        <rFont val="Arial"/>
        <family val="2"/>
        <charset val="238"/>
      </rPr>
      <t>Další software:</t>
    </r>
    <r>
      <rPr>
        <sz val="8"/>
        <rFont val="Arial"/>
        <family val="2"/>
        <charset val="238"/>
      </rPr>
      <t xml:space="preserve">
Balík kancelářského software obsahující software pro tvorbu textových souborů, prezentací,  tabulkový kalkulátor a emailového klienta v aktuální verzi, trvalá licence.
Antivirový program s centrální správou</t>
    </r>
  </si>
  <si>
    <r>
      <t xml:space="preserve">Pracoviště učitele se dvěma monitory
</t>
    </r>
    <r>
      <rPr>
        <b/>
        <sz val="7"/>
        <rFont val="Arial"/>
        <family val="2"/>
        <charset val="238"/>
      </rPr>
      <t>PC typu Micro/Mini Tower</t>
    </r>
    <r>
      <rPr>
        <sz val="7"/>
        <rFont val="Arial"/>
        <family val="2"/>
        <charset val="238"/>
      </rPr>
      <t xml:space="preserve"> s min. 180W zdrojem (min. účinnost 85+)
operační systém s podporu AD (domény)
výkon CPU min. 12000 bodu dle nezávislého testu https://www.cpubenchmark.net/cpu_list.php
pamět: min. 16GB DDR4
SSD: min. 512GB  
grafická karta: min.2 dig. výstupy z toho min. 1x HDMI
konektory min. 5 x USB z toho min 2xUSB 3.X, RJ45
přední kombinovaný konektor pro sluchátka/mikrofon
</t>
    </r>
    <r>
      <rPr>
        <b/>
        <sz val="7"/>
        <rFont val="Arial"/>
        <family val="2"/>
        <charset val="238"/>
      </rPr>
      <t>Monitor 1 - dotykový</t>
    </r>
    <r>
      <rPr>
        <sz val="7"/>
        <rFont val="Arial"/>
        <family val="2"/>
        <charset val="238"/>
      </rPr>
      <t xml:space="preserve">
úhlopříčka: min. 23,6 palců 
dotyková obrazovka
rozlišení: min. 1920x1080
Jas: min. 250 cd/m2 Kontrast: 1 000:1
Video vstupy: min:  1 a HDMI 
možnost naklápění monitoru
</t>
    </r>
    <r>
      <rPr>
        <b/>
        <sz val="7"/>
        <rFont val="Arial"/>
        <family val="2"/>
        <charset val="238"/>
      </rPr>
      <t>Monitor 2</t>
    </r>
    <r>
      <rPr>
        <sz val="7"/>
        <rFont val="Arial"/>
        <family val="2"/>
        <charset val="238"/>
      </rPr>
      <t xml:space="preserve">
úhlopříčka: min. 23,8 palců 
rozlišení: min. 1920x1080
Jas: min. 250 cd/m2 Kontrast: 1 000:1
Video vstupy: min:  DP a HDMI 
konektory: min. 3x USB
výškově nastavitelný stojan
</t>
    </r>
    <r>
      <rPr>
        <b/>
        <sz val="7"/>
        <rFont val="Arial"/>
        <family val="2"/>
        <charset val="238"/>
      </rPr>
      <t>bezdrátový set klávesnice + myš</t>
    </r>
    <r>
      <rPr>
        <sz val="7"/>
        <rFont val="Arial"/>
        <family val="2"/>
        <charset val="238"/>
      </rPr>
      <t xml:space="preserve">
</t>
    </r>
    <r>
      <rPr>
        <b/>
        <sz val="7"/>
        <rFont val="Arial"/>
        <family val="2"/>
        <charset val="238"/>
      </rPr>
      <t>HDMI rozbočovač</t>
    </r>
    <r>
      <rPr>
        <sz val="7"/>
        <rFont val="Arial"/>
        <family val="2"/>
        <charset val="238"/>
      </rPr>
      <t xml:space="preserve">
bezproblémové propojení sekundárního LCD učitele s PC učitele
umožní připojit více vstupů na jedno zařízeni
bezproblémové propojení  učitelského PC s externím zařízením ( interaktitvní displej, tabule či projektor) 
</t>
    </r>
    <r>
      <rPr>
        <b/>
        <sz val="7"/>
        <rFont val="Arial"/>
        <family val="2"/>
        <charset val="238"/>
      </rPr>
      <t>Další software:</t>
    </r>
    <r>
      <rPr>
        <sz val="7"/>
        <rFont val="Arial"/>
        <family val="2"/>
        <charset val="238"/>
      </rPr>
      <t xml:space="preserve">
Balík kancelářského software obsahující software pro tvorbu textových souborů, prezentací,  tabulkový kalkulátor a emailového klienta v aktuální verzi, trvalá licence.
Antivirový program s centrální správou</t>
    </r>
  </si>
  <si>
    <r>
      <t xml:space="preserve">Pracoviště žáka:
</t>
    </r>
    <r>
      <rPr>
        <b/>
        <sz val="7"/>
        <rFont val="Arial"/>
        <family val="2"/>
        <charset val="238"/>
      </rPr>
      <t>počítač provedení All In One</t>
    </r>
    <r>
      <rPr>
        <sz val="7"/>
        <rFont val="Arial"/>
        <family val="2"/>
        <charset val="238"/>
      </rPr>
      <t xml:space="preserve"> nebo mini PC na VESA držáku
displej s úhlopříčkou min. 23,8“  FULL HD
operační systém s podporu AD (domény)
procesor s výkonem 8000 bodů dle nezávislého testu https://www.cpubenchmark.net/cpu_list.php
operační paměť min 8 GB DDR4
disk typu SSD  min. 256 GB
LAN, WIFI
konektory min.: 2x USB 2.0, 2x USB 3.1, konektor sluchátek a mikrofonu, 1x RJ-45 (LAN), 1x HDMI 
</t>
    </r>
    <r>
      <rPr>
        <b/>
        <sz val="7"/>
        <rFont val="Arial"/>
        <family val="2"/>
        <charset val="238"/>
      </rPr>
      <t>klávesnice, myš</t>
    </r>
    <r>
      <rPr>
        <sz val="7"/>
        <rFont val="Arial"/>
        <family val="2"/>
        <charset val="238"/>
      </rPr>
      <t xml:space="preserve">
</t>
    </r>
    <r>
      <rPr>
        <b/>
        <sz val="7"/>
        <rFont val="Arial"/>
        <family val="2"/>
        <charset val="238"/>
      </rPr>
      <t>Další software:</t>
    </r>
    <r>
      <rPr>
        <sz val="7"/>
        <rFont val="Arial"/>
        <family val="2"/>
        <charset val="238"/>
      </rPr>
      <t xml:space="preserve">
Balík kancelářského software obsahující software pro tvorbu textových souborů, prezentací,  tabulkový kalkulátor a emailového klienta v aktuální verzi, trvalá licence.
Antivirový program s centrální správou</t>
    </r>
  </si>
  <si>
    <r>
      <t xml:space="preserve">Interaktivní dotykový panel 86" na pylonu s křídly + ozvučení
</t>
    </r>
    <r>
      <rPr>
        <b/>
        <sz val="7"/>
        <rFont val="Arial"/>
        <family val="2"/>
        <charset val="238"/>
      </rPr>
      <t>Dotykový panel,</t>
    </r>
    <r>
      <rPr>
        <sz val="7"/>
        <rFont val="Arial"/>
        <family val="2"/>
        <charset val="238"/>
      </rPr>
      <t xml:space="preserve"> min. 20 dotyků 
Úhlopříčka min. 86“ , Rozlišení min. 3840 x 2160
Anti-glare/Fingerprint povrch
životnost udávaná výrobcem min. 50 000 hodin
vstupy: min 2  x HDMI, 1x VGA, 1x AUDIO, 3x USB
výstupy min. 1 x HDMI, 1x AUDIO
slot pro vestavné PC
</t>
    </r>
    <r>
      <rPr>
        <b/>
        <sz val="7"/>
        <rFont val="Arial"/>
        <family val="2"/>
        <charset val="238"/>
      </rPr>
      <t xml:space="preserve">Pylonový pojezd s křídly pro interaktivní LCD displej </t>
    </r>
    <r>
      <rPr>
        <sz val="7"/>
        <rFont val="Arial"/>
        <family val="2"/>
        <charset val="238"/>
      </rPr>
      <t xml:space="preserve">
Stabilní konstrukce z hliníkových profilů o výšce min.250cm.  
Tichý a hladký chod. Rozsah posunu min. 100cm 
Rozložení hmotnosti sestavy na stěnu a podlahu. 
dvě boční křídla keramická křídla pro popisování fixou. 
</t>
    </r>
    <r>
      <rPr>
        <b/>
        <sz val="7"/>
        <rFont val="Arial"/>
        <family val="2"/>
        <charset val="238"/>
      </rPr>
      <t>Integrovaný  počítač</t>
    </r>
    <r>
      <rPr>
        <sz val="7"/>
        <rFont val="Arial"/>
        <family val="2"/>
        <charset val="238"/>
      </rPr>
      <t xml:space="preserve">
Integrovatelný OPS PC kompatibilní s dodávaným displejem
výkon CPU min. 5000 bodu dle nezávislého testu https://www.cpubenchmark.net/cpu_list.php
pamět: min. 8 GB DDR4
SSD: min. 128 GB
WIFI, Bluetooth
operační systém s podporu AD (domény)  
</t>
    </r>
    <r>
      <rPr>
        <b/>
        <sz val="7"/>
        <rFont val="Arial"/>
        <family val="2"/>
        <charset val="238"/>
      </rPr>
      <t xml:space="preserve">Ozvučení (SOUNDBAR) </t>
    </r>
    <r>
      <rPr>
        <sz val="7"/>
        <rFont val="Arial"/>
        <family val="2"/>
        <charset val="238"/>
      </rPr>
      <t xml:space="preserve">
výkon min. 70 W
Včetne potřebného příslušenství pro montáž a kabeláže pro propojení s učitelským PC.
Včetně montáže.</t>
    </r>
  </si>
  <si>
    <r>
      <t xml:space="preserve">Interaktivní dotykový panel 86" na pylonu s křídly + ozvučení
</t>
    </r>
    <r>
      <rPr>
        <b/>
        <sz val="8"/>
        <rFont val="Arial"/>
        <family val="2"/>
        <charset val="238"/>
      </rPr>
      <t>Dotykový panel,</t>
    </r>
    <r>
      <rPr>
        <sz val="8"/>
        <rFont val="Arial"/>
        <family val="2"/>
        <charset val="238"/>
      </rPr>
      <t xml:space="preserve"> min. 20 dotyků 
Úhlopříčka min. 86“ , Rozlišení min. 3840 x 2160
Anti-glare/Fingerprint povrch
životnost udávaná výrobcem min. 50 000 hodin
vstupy: min 2  x HDMI, 1x VGA, 1x AUDIO, 3x USB
výstupy min. 1 x HDMI, 1x AUDIO
</t>
    </r>
    <r>
      <rPr>
        <b/>
        <sz val="8"/>
        <rFont val="Arial"/>
        <family val="2"/>
        <charset val="238"/>
      </rPr>
      <t xml:space="preserve">Pylonový pojezd s křídly pro interaktivní LCD displej </t>
    </r>
    <r>
      <rPr>
        <sz val="8"/>
        <rFont val="Arial"/>
        <family val="2"/>
        <charset val="238"/>
      </rPr>
      <t xml:space="preserve">
Stabilní konstrukce z hliníkových profilů o výšce min.250cm.  
Tichý a hladký chod. Rozsah posunu min. 100cm 
Rozložení hmotnosti sestavy na stěnu a podlahu. 
dvě boční křídla keramická křídla pro popisování fixou. 
</t>
    </r>
    <r>
      <rPr>
        <b/>
        <sz val="8"/>
        <rFont val="Arial"/>
        <family val="2"/>
        <charset val="238"/>
      </rPr>
      <t>Integrovaný  počítač</t>
    </r>
    <r>
      <rPr>
        <sz val="8"/>
        <rFont val="Arial"/>
        <family val="2"/>
        <charset val="238"/>
      </rPr>
      <t xml:space="preserve">
Integrovatelný OPS PC kompatibilní s dodávaným displejem
výkon CPU min. 5000 bodu dle nezávislého testu https://www.cpubenchmark.net/cpu_list.php
pamět: min. 8 GB DDR4
SSD: min. 128 GB
WIFI, Bluetooth
operační systém s podporu AD (domény)  
</t>
    </r>
    <r>
      <rPr>
        <b/>
        <sz val="8"/>
        <rFont val="Arial"/>
        <family val="2"/>
        <charset val="238"/>
      </rPr>
      <t xml:space="preserve">Ozvučení (SOUNDBAR) </t>
    </r>
    <r>
      <rPr>
        <sz val="8"/>
        <rFont val="Arial"/>
        <family val="2"/>
        <charset val="238"/>
      </rPr>
      <t xml:space="preserve">
výkon min. 70 W
Včetne potřebného příslušenství pro montáž a kabeláže pro propojení s učitelským PC.
Včetně montáže.</t>
    </r>
  </si>
  <si>
    <r>
      <t xml:space="preserve">Interaktivní dotykový panel 86" na pylonu s křídly + ozvučení
</t>
    </r>
    <r>
      <rPr>
        <b/>
        <sz val="8"/>
        <rFont val="Arial"/>
        <family val="2"/>
        <charset val="238"/>
      </rPr>
      <t>Dotykový panel,</t>
    </r>
    <r>
      <rPr>
        <sz val="8"/>
        <rFont val="Arial"/>
        <family val="2"/>
        <charset val="238"/>
      </rPr>
      <t xml:space="preserve"> min. 20 dotyků 
Úhlopříčka min. 86“ , Rozlišení min. 3840 x 2160
Anti-glare/Fingerprint povrch
životnost udávaná výrobcem min. 50 000 hodin
vstupy: min 2  x HDMI, 1x VGA, 1x AUDIO, 3x USB
výstupy min. 1 x HDMI, 1x AUDIO
slot pro vestavné PC
</t>
    </r>
    <r>
      <rPr>
        <b/>
        <sz val="8"/>
        <rFont val="Arial"/>
        <family val="2"/>
        <charset val="238"/>
      </rPr>
      <t xml:space="preserve">Pylonový pojezd s křídly pro interaktivní LCD displej </t>
    </r>
    <r>
      <rPr>
        <sz val="8"/>
        <rFont val="Arial"/>
        <family val="2"/>
        <charset val="238"/>
      </rPr>
      <t xml:space="preserve">
Stabilní konstrukce z hliníkových profilů o výšce min.250cm.  
Tichý a hladký chod. Rozsah posunu min. 100cm 
Rozložení hmotnosti sestavy na stěnu a podlahu. 
dvě boční křídla keramická křídla pro popisování fixou. 
</t>
    </r>
    <r>
      <rPr>
        <b/>
        <sz val="8"/>
        <rFont val="Arial"/>
        <family val="2"/>
        <charset val="238"/>
      </rPr>
      <t>Integrovaný  počítač</t>
    </r>
    <r>
      <rPr>
        <sz val="8"/>
        <rFont val="Arial"/>
        <family val="2"/>
        <charset val="238"/>
      </rPr>
      <t xml:space="preserve">
Integrovatelný OPS PC kompatibilní s dodávaným displejem
výkon CPU min. 5000 bodu dle nezávislého testu https://www.cpubenchmark.net/cpu_list.php
pamět: min. 8 GB DDR4
SSD: min. 128 GB
WIFI, Bluetooth
operační systém s podporu AD (domény)  
</t>
    </r>
    <r>
      <rPr>
        <b/>
        <sz val="8"/>
        <rFont val="Arial"/>
        <family val="2"/>
        <charset val="238"/>
      </rPr>
      <t xml:space="preserve">Ozvučení (SOUNDBAR) </t>
    </r>
    <r>
      <rPr>
        <sz val="8"/>
        <rFont val="Arial"/>
        <family val="2"/>
        <charset val="238"/>
      </rPr>
      <t xml:space="preserve">
výkon min. 70 W
Včetne potřebného příslušenství pro montáž a kabeláže pro propojení s učitelským PC.
Včetně montáže.</t>
    </r>
  </si>
  <si>
    <r>
      <rPr>
        <b/>
        <sz val="8"/>
        <color theme="1"/>
        <rFont val="Arial"/>
        <family val="2"/>
        <charset val="238"/>
      </rPr>
      <t>Server</t>
    </r>
    <r>
      <rPr>
        <sz val="8"/>
        <color theme="1"/>
        <rFont val="Arial"/>
        <family val="2"/>
        <charset val="238"/>
      </rPr>
      <t xml:space="preserve"> do Racku max. 2U, Serverový CPU min. 13000 bodu dle www.cpubenchmark.net, možnost osazení až 2 CPU současně, paměť min. 32GB DDR4, 2x 480GB SSD s certifikací pro servery, 4x min. 1,2TB SAS 10k rpm, řadič s RAID 5 a s min. 2GB baterií zálohovanou cache, 4x LAN 1GE, možnost vzdáleného ovládání na HW úrovni s reálným náhledem na instalovaný OS, redundantní zdroj min. 450W, trvalá licence aktuálního serverového OS kompatibilního se stávajícím systémem školy Microsoft Windows Server s licenci pro 2x VM, včetně licence pro 100ks zařízení, záruka typu NBD 3 roky. 
Dodávka vč. instalace, implementace a dopravy. Součástí implementace bude: Instalace Virtualizace na dodávaný server s 1x VM, VM bude obsahovat serverový OS s konfiguraci dle specifikace P8 - Standard konektivity škol.</t>
    </r>
  </si>
  <si>
    <t>Uchazeč doplní obchodní název a poskytne demo/trial verzi</t>
  </si>
  <si>
    <t>Uchazeč doplní obchodní název a poskytne internetový odkaz na aplikaci</t>
  </si>
  <si>
    <t>Uchazeč doplní obchodní název a PN produktu</t>
  </si>
  <si>
    <r>
      <rPr>
        <b/>
        <sz val="7"/>
        <rFont val="Arial"/>
        <family val="2"/>
        <charset val="238"/>
      </rPr>
      <t>Instalace jazykové laboratoře</t>
    </r>
    <r>
      <rPr>
        <sz val="7"/>
        <rFont val="Arial"/>
        <family val="2"/>
        <charset val="238"/>
      </rPr>
      <t xml:space="preserve">
kompletní zprovoznění celého systému včetně zaškolení personálu</t>
    </r>
  </si>
  <si>
    <t>Uchazeč doplní název výrobce a PN produktu (případně jiné specifikace)</t>
  </si>
  <si>
    <t>Síťový přepínač - typ 3</t>
  </si>
  <si>
    <t>CELKEM</t>
  </si>
  <si>
    <t>ÚCHAZEČ VYPLNÍ POUZE ŽLUTÁ POLÍČKA !!!</t>
  </si>
  <si>
    <r>
      <rPr>
        <b/>
        <sz val="8"/>
        <color theme="1"/>
        <rFont val="Arial"/>
        <family val="2"/>
        <charset val="238"/>
      </rPr>
      <t>5 ks - Switch 48G port</t>
    </r>
    <r>
      <rPr>
        <sz val="8"/>
        <color theme="1"/>
        <rFont val="Arial"/>
        <family val="2"/>
        <charset val="238"/>
      </rPr>
      <t xml:space="preserve"> - 48x 10/100/1000BASE-T Port, 4x 1G/10G SFP+ port, interní AC, Kapacita přepínače min. 176 Gbps, podpora IEEE 802.1X,  IEEE 802.1Q,  IEEE 802.1S, možnost uložení více konfiguračních souborů, Centralizovaná správa podporující automatickou konfiguraci, řízení a náhled na přepínače formou grafického rozhraní s licencí pro až 25 přepínačů v ceně. Součástí dodávky bude následující instalační a spojovací materiál: </t>
    </r>
    <r>
      <rPr>
        <b/>
        <sz val="8"/>
        <color theme="1"/>
        <rFont val="Arial"/>
        <family val="2"/>
        <charset val="238"/>
      </rPr>
      <t>12ks</t>
    </r>
    <r>
      <rPr>
        <sz val="8"/>
        <color theme="1"/>
        <rFont val="Arial"/>
        <family val="2"/>
        <charset val="238"/>
      </rPr>
      <t xml:space="preserve"> SFP transceiver 10GBASE-LR/LW, multirate, SM 10km, 1310nm, LC dupl., DMI. 
</t>
    </r>
    <r>
      <rPr>
        <b/>
        <sz val="8"/>
        <color theme="1"/>
        <rFont val="Arial"/>
        <family val="2"/>
        <charset val="238"/>
      </rPr>
      <t>4ks</t>
    </r>
    <r>
      <rPr>
        <sz val="8"/>
        <color theme="1"/>
        <rFont val="Arial"/>
        <family val="2"/>
        <charset val="238"/>
      </rPr>
      <t xml:space="preserve"> Optický Patchcord SM Duplex LC/SC 1m, </t>
    </r>
    <r>
      <rPr>
        <b/>
        <sz val="8"/>
        <color theme="1"/>
        <rFont val="Arial"/>
        <family val="2"/>
        <charset val="238"/>
      </rPr>
      <t>30ks</t>
    </r>
    <r>
      <rPr>
        <sz val="8"/>
        <color theme="1"/>
        <rFont val="Arial"/>
        <family val="2"/>
        <charset val="238"/>
      </rPr>
      <t xml:space="preserve"> 0,5m hotový patch kabel CAT6. Cena včetně instalace, konfigurace a dopravy.</t>
    </r>
  </si>
  <si>
    <r>
      <rPr>
        <b/>
        <sz val="8"/>
        <color theme="1"/>
        <rFont val="Arial"/>
        <family val="2"/>
        <charset val="238"/>
      </rPr>
      <t>2 ks - Switch 24G port</t>
    </r>
    <r>
      <rPr>
        <sz val="8"/>
        <color theme="1"/>
        <rFont val="Arial"/>
        <family val="2"/>
        <charset val="238"/>
      </rPr>
      <t xml:space="preserve"> </t>
    </r>
    <r>
      <rPr>
        <b/>
        <sz val="8"/>
        <color theme="1"/>
        <rFont val="Arial"/>
        <family val="2"/>
        <charset val="238"/>
      </rPr>
      <t xml:space="preserve">PoE+ </t>
    </r>
    <r>
      <rPr>
        <sz val="8"/>
        <color theme="1"/>
        <rFont val="Arial"/>
        <family val="2"/>
        <charset val="238"/>
      </rPr>
      <t xml:space="preserve">- 24x 10/100/1000BASE-T Port, 4x 1G/10G SFP+ port, až 370W Class 4 PoE, interní AC, Kapacita přepínače min. 128 Gbps, podpora IEEE 802.1X,  IEEE 802.1Q,  IEEE 802.1S, možnost uložení více konfiguračních souborů,  Centralizovaná správa podporující automatickou konfiguraci, řízení a náhled na přepínače formou grafického rozhraní s licencí pro až 25 přepínačů v ceně. Součástí dodávky bude následující instalační a spojovací materiál: </t>
    </r>
    <r>
      <rPr>
        <b/>
        <sz val="8"/>
        <color theme="1"/>
        <rFont val="Arial"/>
        <family val="2"/>
        <charset val="238"/>
      </rPr>
      <t>4ks</t>
    </r>
    <r>
      <rPr>
        <sz val="8"/>
        <color theme="1"/>
        <rFont val="Arial"/>
        <family val="2"/>
        <charset val="238"/>
      </rPr>
      <t xml:space="preserve"> Optický Patchcord SM Duplex LC/SC 1m, </t>
    </r>
    <r>
      <rPr>
        <b/>
        <sz val="8"/>
        <color theme="1"/>
        <rFont val="Arial"/>
        <family val="2"/>
        <charset val="238"/>
      </rPr>
      <t>30ks</t>
    </r>
    <r>
      <rPr>
        <sz val="8"/>
        <color theme="1"/>
        <rFont val="Arial"/>
        <family val="2"/>
        <charset val="238"/>
      </rPr>
      <t xml:space="preserve"> 0,25m hotový patch kabel CAT6. Cena včetně instalace, konfigurace a dopravy.</t>
    </r>
  </si>
  <si>
    <r>
      <rPr>
        <b/>
        <sz val="8"/>
        <color theme="1"/>
        <rFont val="Arial"/>
        <family val="2"/>
        <charset val="238"/>
      </rPr>
      <t xml:space="preserve">2 ks - Switch 24G port </t>
    </r>
    <r>
      <rPr>
        <sz val="8"/>
        <color theme="1"/>
        <rFont val="Arial"/>
        <family val="2"/>
        <charset val="238"/>
      </rPr>
      <t xml:space="preserve">- 24x 10/100/1000BASE-T Port, 4x 1G/10G SFP+ port, interní AC, Kapacita přepínače min. 128 Gbps, podpora IEEE 802.1X,  IEEE 802.1Q,  IEEE 802.1S, možnost uložení více konfiguračních souborů,  Centralizovaná správa podporující automatickou konfiguraci, řízení a náhled na přepínače formou grafického rozhraní s licencí pro až 25 přepínačů v ceně.  Součástí dodávky bude následující instalační a spojovací materiál: </t>
    </r>
    <r>
      <rPr>
        <b/>
        <sz val="8"/>
        <color theme="1"/>
        <rFont val="Arial"/>
        <family val="2"/>
        <charset val="238"/>
      </rPr>
      <t>4ks</t>
    </r>
    <r>
      <rPr>
        <sz val="8"/>
        <color theme="1"/>
        <rFont val="Arial"/>
        <family val="2"/>
        <charset val="238"/>
      </rPr>
      <t xml:space="preserve"> Optický Patchcord SM Duplex LC/SC 1m, </t>
    </r>
    <r>
      <rPr>
        <b/>
        <sz val="8"/>
        <color theme="1"/>
        <rFont val="Arial"/>
        <family val="2"/>
        <charset val="238"/>
      </rPr>
      <t>30ks</t>
    </r>
    <r>
      <rPr>
        <sz val="8"/>
        <color theme="1"/>
        <rFont val="Arial"/>
        <family val="2"/>
        <charset val="238"/>
      </rPr>
      <t xml:space="preserve"> 0,25m hotový patch kabel CAT6. Cena včetně instalace, konfigurace a dopravy.</t>
    </r>
  </si>
  <si>
    <r>
      <rPr>
        <b/>
        <sz val="7"/>
        <rFont val="Arial"/>
        <family val="2"/>
        <charset val="238"/>
      </rPr>
      <t>Kompletní datová infrastruktura učebny</t>
    </r>
    <r>
      <rPr>
        <sz val="7"/>
        <rFont val="Arial"/>
        <family val="2"/>
        <charset val="238"/>
      </rPr>
      <t xml:space="preserve">
19" Rack nástěnný min. 9U
2x Patch panel 19" 24p cat6
2x Vyvazovací panel 19"
1x rozvodný panel 19" s přepěťovou ochranou 5x230V
kabeláž UTP cat6 cca 900m
30x patch kabel UTP 0,25m cat6
15x dvojzásuvka UTP cat6 + instalační karbice
Kompletní instalace + proměření</t>
    </r>
  </si>
  <si>
    <r>
      <rPr>
        <b/>
        <sz val="8"/>
        <rFont val="Arial"/>
        <family val="2"/>
        <charset val="238"/>
      </rPr>
      <t>Kompletní datová infrastruktura učebny</t>
    </r>
    <r>
      <rPr>
        <sz val="8"/>
        <rFont val="Arial"/>
        <family val="2"/>
        <charset val="238"/>
      </rPr>
      <t xml:space="preserve">
2x Patch panel 19" 24p cat6
2x Vyvazovací panel 19"
1x rozvodný panel 19" s přepěťovou ochranou 5x230V
kabeláž UTP cat6 cca 900m
36x patch kabel UTP 0,25m cat6
17x dvojzásuvka UTP cat6 + instalační karbice
Kompletní instalace + proměření</t>
    </r>
  </si>
  <si>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</si>
  <si>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Poznámka</t>
  </si>
  <si>
    <t xml:space="preserve">
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</si>
  <si>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licence na min. 5 let, propustnost firewallu 10Gbps, NGFW propustnost alespoň 1 Gbps, Propustnost IPS 1,4 Gbps, IPsec VPN 6,5 Gbps, NetFlow, bez omezení počtu klientů, 1x console port, 1x USB port, 10x GbE port, Dodávka vč. instalace, implementace a dopravy.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</si>
</sst>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Kč-405]_-;\-* #,##0\ [$Kč-405]_-;_-* &quot;-&quot;??\ [$Kč-405]_-;_-@_-"/>
    <numFmt numFmtId="165" formatCode="#,##0\ &quot;Kč&quot;"/>
    <numFmt numFmtId="166" formatCode="#,##0.00\ &quot;Kč&quot;"/>
  </numFmts>
  <fonts count="29" x14ac:knownFonts="1">
    <font>
      <sz val="11"/>
      <color theme="1"/>
      <name val="Calibri"/>
      <family val="2"/>
      <charset val="238"/>
      <scheme val="minor"/>
    </font>
    <font>
      <sz val="10"/>
      <name val="Arial"/>
      <family val="2"/>
      <charset val="238"/>
    </font>
    <font>
      <b/>
      <sz val="8"/>
      <color indexed="9"/>
      <name val="Arial"/>
      <family val="2"/>
      <charset val="238"/>
    </font>
    <font>
      <sz val="7"/>
      <color theme="1"/>
      <name val="Arial"/>
      <family val="2"/>
      <charset val="238"/>
    </font>
    <font>
      <sz val="7"/>
      <name val="Arial"/>
      <family val="2"/>
      <charset val="238"/>
    </font>
    <font>
      <sz val="8"/>
      <name val="Arial"/>
      <family val="2"/>
      <charset val="238"/>
    </font>
    <font>
      <b/>
      <sz val="7"/>
      <name val="Arial"/>
      <family val="2"/>
      <charset val="238"/>
    </font>
    <font>
      <b/>
      <sz val="18"/>
      <color theme="1"/>
      <name val="Calibri"/>
      <family val="2"/>
      <charset val="238"/>
      <scheme val="minor"/>
    </font>
    <font>
      <b/>
      <u/>
      <sz val="7"/>
      <name val="Arial"/>
      <family val="2"/>
      <charset val="238"/>
    </font>
    <font>
      <u/>
      <sz val="7"/>
      <color theme="1"/>
      <name val="Arial"/>
      <family val="2"/>
      <charset val="238"/>
    </font>
    <font>
      <b/>
      <sz val="7"/>
      <color theme="1"/>
      <name val="Arial"/>
      <family val="2"/>
      <charset val="238"/>
    </font>
    <font>
      <sz val="11"/>
      <color theme="1"/>
      <name val="Calibri"/>
      <family val="2"/>
      <charset val="238"/>
      <scheme val="minor"/>
    </font>
    <font>
      <b/>
      <sz val="8"/>
      <color theme="0"/>
      <name val="Arial"/>
      <family val="2"/>
      <charset val="238"/>
    </font>
    <font>
      <b/>
      <sz val="8"/>
      <name val="Arial"/>
      <family val="2"/>
      <charset val="238"/>
    </font>
    <font>
      <sz val="8"/>
      <color theme="1"/>
      <name val="Arial"/>
      <family val="2"/>
      <charset val="238"/>
    </font>
    <font>
      <b/>
      <sz val="8"/>
      <color theme="1"/>
      <name val="Arial"/>
      <family val="2"/>
      <charset val="238"/>
    </font>
    <font>
      <b/>
      <sz val="16"/>
      <color indexed="9"/>
      <name val="Arial"/>
      <family val="2"/>
      <charset val="238"/>
    </font>
    <font>
      <b/>
      <u/>
      <sz val="8"/>
      <name val="Arial"/>
      <family val="2"/>
      <charset val="238"/>
    </font>
    <font>
      <i/>
      <sz val="8"/>
      <color rgb="FF3366FF"/>
      <name val="Arial"/>
      <family val="2"/>
      <charset val="238"/>
    </font>
    <font>
      <sz val="8"/>
      <color rgb="FF3366FF"/>
      <name val="Arial"/>
      <family val="2"/>
      <charset val="238"/>
    </font>
    <font>
      <b/>
      <sz val="12"/>
      <color theme="1"/>
      <name val="Arial"/>
      <family val="2"/>
      <charset val="238"/>
    </font>
    <font>
      <b/>
      <sz val="18"/>
      <color theme="0"/>
      <name val="Arial"/>
      <family val="2"/>
      <charset val="238"/>
    </font>
    <font>
      <b/>
      <sz val="16"/>
      <color theme="0"/>
      <name val="Arial"/>
      <family val="2"/>
      <charset val="238"/>
    </font>
    <font>
      <b/>
      <sz val="9"/>
      <color theme="1"/>
      <name val="Calibri"/>
      <family val="2"/>
      <charset val="238"/>
      <scheme val="minor"/>
    </font>
    <font>
      <sz val="9"/>
      <color theme="1"/>
      <name val="Arial"/>
      <family val="2"/>
      <charset val="238"/>
    </font>
    <font>
      <sz val="9"/>
      <name val="Arial"/>
      <family val="2"/>
      <charset val="238"/>
    </font>
    <font>
      <b/>
      <sz val="9"/>
      <name val="Arial"/>
      <family val="2"/>
      <charset val="238"/>
    </font>
    <font>
      <sz val="11"/>
      <color theme="1"/>
      <name val="Arial"/>
      <family val="2"/>
      <charset val="238"/>
    </font>
    <font>
      <b/>
      <sz val="9"/>
      <color indexed="9"/>
      <name val="Arial"/>
      <family val="2"/>
      <charset val="238"/>
    </font>
  </fonts>
  <fills count="8">
    <fill>
      <patternFill patternType="none"/>
    </fill>
    <fill>
      <patternFill patternType="gray125"/>
    </fill>
    <fill>
      <patternFill patternType="solid">
        <fgColor theme="1"/>
        <bgColor indexed="64"/>
      </patternFill>
    </fill>
    <fill>
      <patternFill patternType="solid">
        <fgColor theme="9"/>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diagonal/>
    </border>
    <border>
      <left/>
      <right style="thin">
        <color indexed="64"/>
      </right>
      <top/>
      <bottom style="medium">
        <color indexed="64"/>
      </bottom>
      <diagonal/>
    </border>
  </borders>
  <cellStyleXfs count="3">
    <xf numFmtId="0" fontId="0" fillId="0" borderId="0"/>
    <xf numFmtId="0" fontId="1" fillId="0" borderId="0"/>
    <xf numFmtId="0" fontId="11" fillId="0" borderId="0"/>
  </cellStyleXfs>
  <cellXfs count="85">
    <xf numFmtId="0" fontId="0" fillId="0" borderId="0" xfId="0"/>
    <xf numFmtId="3" fontId="5" fillId="0" borderId="1" xfId="1" applyNumberFormat="1" applyFont="1" applyBorder="1" applyAlignment="1">
      <alignment horizontal="center" vertical="center" wrapText="1"/>
    </xf>
    <xf numFmtId="0" fontId="0" fillId="0" borderId="0" xfId="0" applyAlignment="1">
      <alignment horizontal="center"/>
    </xf>
    <xf numFmtId="0" fontId="12" fillId="3" borderId="3" xfId="0" applyFont="1" applyFill="1" applyBorder="1" applyAlignment="1">
      <alignment horizontal="center" vertical="center"/>
    </xf>
    <xf numFmtId="3" fontId="2" fillId="3" borderId="5" xfId="1" applyNumberFormat="1" applyFont="1" applyFill="1" applyBorder="1" applyAlignment="1">
      <alignment horizontal="center" vertical="center" wrapText="1"/>
    </xf>
    <xf numFmtId="3" fontId="2" fillId="3" borderId="4" xfId="1" applyNumberFormat="1" applyFont="1" applyFill="1" applyBorder="1" applyAlignment="1">
      <alignment horizontal="center" vertical="center" wrapText="1"/>
    </xf>
    <xf numFmtId="3" fontId="2" fillId="3" borderId="6" xfId="1" applyNumberFormat="1" applyFont="1" applyFill="1" applyBorder="1" applyAlignment="1">
      <alignment horizontal="center" vertical="center" wrapText="1"/>
    </xf>
    <xf numFmtId="3" fontId="5" fillId="0" borderId="2" xfId="1" applyNumberFormat="1" applyFont="1" applyBorder="1" applyAlignment="1">
      <alignment horizontal="center" vertical="center" wrapText="1"/>
    </xf>
    <xf numFmtId="0" fontId="14" fillId="0" borderId="1" xfId="0" applyFont="1" applyBorder="1" applyAlignment="1">
      <alignment horizontal="center" vertical="center"/>
    </xf>
    <xf numFmtId="0" fontId="0" fillId="0" borderId="0" xfId="0" applyAlignment="1">
      <alignment horizontal="center" vertical="center"/>
    </xf>
    <xf numFmtId="0" fontId="8" fillId="0" borderId="1" xfId="1" applyFont="1" applyFill="1" applyBorder="1" applyAlignment="1">
      <alignment vertical="center" wrapText="1"/>
    </xf>
    <xf numFmtId="165" fontId="5" fillId="0" borderId="1" xfId="1" applyNumberFormat="1" applyFont="1" applyBorder="1" applyAlignment="1">
      <alignment horizontal="center" vertical="center" wrapText="1"/>
    </xf>
    <xf numFmtId="0" fontId="17" fillId="0" borderId="1" xfId="1" applyFont="1" applyFill="1" applyBorder="1" applyAlignment="1">
      <alignment vertical="center" wrapText="1"/>
    </xf>
    <xf numFmtId="0" fontId="14" fillId="0" borderId="12" xfId="0" applyFont="1" applyBorder="1" applyAlignment="1">
      <alignment horizontal="center" vertical="center"/>
    </xf>
    <xf numFmtId="3" fontId="5" fillId="0" borderId="12" xfId="1" applyNumberFormat="1" applyFont="1" applyBorder="1" applyAlignment="1">
      <alignment horizontal="center" vertical="center" wrapText="1"/>
    </xf>
    <xf numFmtId="165" fontId="5" fillId="0" borderId="12" xfId="1" applyNumberFormat="1" applyFont="1" applyBorder="1" applyAlignment="1">
      <alignment horizontal="center" vertical="center" wrapText="1"/>
    </xf>
    <xf numFmtId="165" fontId="5" fillId="4" borderId="1" xfId="1" applyNumberFormat="1" applyFont="1" applyFill="1" applyBorder="1" applyAlignment="1">
      <alignment horizontal="center" vertical="center" wrapText="1"/>
    </xf>
    <xf numFmtId="3" fontId="5" fillId="0" borderId="13" xfId="1" applyNumberFormat="1" applyFont="1" applyBorder="1" applyAlignment="1">
      <alignment horizontal="center" vertical="center" wrapText="1"/>
    </xf>
    <xf numFmtId="3" fontId="16" fillId="3" borderId="4" xfId="1" applyNumberFormat="1" applyFont="1" applyFill="1" applyBorder="1" applyAlignment="1">
      <alignment horizontal="center" vertical="center" wrapText="1"/>
    </xf>
    <xf numFmtId="0" fontId="17" fillId="0" borderId="12" xfId="1" applyFont="1" applyFill="1" applyBorder="1" applyAlignment="1">
      <alignment vertical="center" wrapText="1"/>
    </xf>
    <xf numFmtId="0" fontId="14" fillId="0" borderId="14" xfId="0" applyFont="1" applyBorder="1" applyAlignment="1">
      <alignment horizontal="center" vertical="center"/>
    </xf>
    <xf numFmtId="0" fontId="14" fillId="0" borderId="16" xfId="0" applyFont="1" applyBorder="1" applyAlignment="1">
      <alignment horizontal="center" vertical="center"/>
    </xf>
    <xf numFmtId="0" fontId="14" fillId="0" borderId="1" xfId="0" applyFont="1" applyBorder="1" applyAlignment="1">
      <alignment vertical="top" wrapText="1"/>
    </xf>
    <xf numFmtId="0" fontId="5" fillId="0" borderId="1" xfId="0" applyFont="1" applyBorder="1" applyAlignment="1">
      <alignment vertical="top" wrapText="1"/>
    </xf>
    <xf numFmtId="0" fontId="15" fillId="6" borderId="11" xfId="0" applyFont="1" applyFill="1" applyBorder="1" applyAlignment="1">
      <alignment horizontal="center" vertical="center"/>
    </xf>
    <xf numFmtId="3" fontId="12" fillId="6" borderId="4" xfId="1" applyNumberFormat="1" applyFont="1" applyFill="1" applyBorder="1" applyAlignment="1">
      <alignment horizontal="center" vertical="center" wrapText="1"/>
    </xf>
    <xf numFmtId="3" fontId="12" fillId="6" borderId="6" xfId="1" applyNumberFormat="1" applyFont="1" applyFill="1" applyBorder="1" applyAlignment="1">
      <alignment horizontal="center" vertical="center" wrapText="1"/>
    </xf>
    <xf numFmtId="0" fontId="14" fillId="0" borderId="8" xfId="0" applyFont="1" applyBorder="1" applyAlignment="1">
      <alignment vertical="top" wrapText="1"/>
    </xf>
    <xf numFmtId="49" fontId="14" fillId="0" borderId="1" xfId="0" applyNumberFormat="1" applyFont="1" applyBorder="1" applyAlignment="1">
      <alignment vertical="top" wrapText="1"/>
    </xf>
    <xf numFmtId="49" fontId="14" fillId="0" borderId="1" xfId="0" applyNumberFormat="1" applyFont="1" applyBorder="1" applyAlignment="1">
      <alignment horizontal="left" vertical="top" wrapText="1"/>
    </xf>
    <xf numFmtId="0" fontId="3" fillId="0" borderId="1" xfId="1" applyFont="1" applyBorder="1" applyAlignment="1">
      <alignment horizontal="left" vertical="center" wrapText="1"/>
    </xf>
    <xf numFmtId="0" fontId="3" fillId="0" borderId="0" xfId="0" applyFont="1" applyAlignment="1">
      <alignment horizontal="left" wrapText="1"/>
    </xf>
    <xf numFmtId="0" fontId="4" fillId="0" borderId="1" xfId="1" applyFont="1" applyBorder="1" applyAlignment="1">
      <alignment vertical="center" wrapText="1"/>
    </xf>
    <xf numFmtId="0" fontId="4" fillId="0" borderId="1" xfId="1" applyFont="1" applyBorder="1" applyAlignment="1">
      <alignment horizontal="left" vertical="center" wrapText="1"/>
    </xf>
    <xf numFmtId="0" fontId="4" fillId="0" borderId="20" xfId="1" applyFont="1" applyBorder="1" applyAlignment="1">
      <alignment horizontal="left" vertical="center" wrapText="1"/>
    </xf>
    <xf numFmtId="3" fontId="5" fillId="0" borderId="0" xfId="1" applyNumberFormat="1" applyFont="1" applyBorder="1" applyAlignment="1">
      <alignment horizontal="center" vertical="center" wrapText="1"/>
    </xf>
    <xf numFmtId="165" fontId="5" fillId="0" borderId="0" xfId="1" applyNumberFormat="1" applyFont="1" applyBorder="1" applyAlignment="1">
      <alignment horizontal="center" vertical="center" wrapText="1"/>
    </xf>
    <xf numFmtId="165" fontId="13" fillId="0" borderId="0" xfId="1" applyNumberFormat="1" applyFont="1" applyBorder="1" applyAlignment="1">
      <alignment horizontal="center" vertical="center" wrapText="1"/>
    </xf>
    <xf numFmtId="0" fontId="12" fillId="3" borderId="9" xfId="0" applyFont="1" applyFill="1" applyBorder="1" applyAlignment="1">
      <alignment horizontal="center" vertical="center"/>
    </xf>
    <xf numFmtId="0" fontId="5" fillId="0" borderId="1" xfId="1" applyFont="1" applyBorder="1" applyAlignment="1">
      <alignment horizontal="left" vertical="center" wrapText="1"/>
    </xf>
    <xf numFmtId="0" fontId="5" fillId="0" borderId="1" xfId="0" applyFont="1" applyBorder="1" applyAlignment="1">
      <alignment horizontal="center" vertical="center"/>
    </xf>
    <xf numFmtId="0" fontId="15" fillId="7" borderId="19" xfId="0" applyFont="1" applyFill="1" applyBorder="1" applyAlignment="1">
      <alignment horizontal="center" vertical="center" wrapText="1"/>
    </xf>
    <xf numFmtId="3" fontId="2" fillId="3" borderId="17" xfId="1" applyNumberFormat="1" applyFont="1" applyFill="1" applyBorder="1" applyAlignment="1">
      <alignment horizontal="center" vertical="center" wrapText="1"/>
    </xf>
    <xf numFmtId="0" fontId="15" fillId="7" borderId="24" xfId="0" applyFont="1" applyFill="1" applyBorder="1" applyAlignment="1">
      <alignment horizontal="center" vertical="center" wrapText="1"/>
    </xf>
    <xf numFmtId="0" fontId="18" fillId="7" borderId="15" xfId="0" applyFont="1" applyFill="1" applyBorder="1" applyAlignment="1">
      <alignment vertical="center"/>
    </xf>
    <xf numFmtId="0" fontId="19" fillId="7" borderId="15" xfId="0" applyFont="1" applyFill="1" applyBorder="1" applyAlignment="1">
      <alignment vertical="center"/>
    </xf>
    <xf numFmtId="0" fontId="0" fillId="7" borderId="1" xfId="0" applyFill="1" applyBorder="1"/>
    <xf numFmtId="0" fontId="4" fillId="7" borderId="1" xfId="1" applyFont="1" applyFill="1" applyBorder="1" applyAlignment="1">
      <alignment horizontal="left" vertical="center" wrapText="1"/>
    </xf>
    <xf numFmtId="0" fontId="7" fillId="7" borderId="1" xfId="0" applyFont="1" applyFill="1" applyBorder="1"/>
    <xf numFmtId="0" fontId="23" fillId="4" borderId="15" xfId="0" applyFont="1" applyFill="1" applyBorder="1" applyAlignment="1">
      <alignment vertical="center" wrapText="1"/>
    </xf>
    <xf numFmtId="164" fontId="5" fillId="4" borderId="1" xfId="1" applyNumberFormat="1" applyFont="1" applyFill="1" applyBorder="1" applyAlignment="1">
      <alignment vertical="center" wrapText="1"/>
    </xf>
    <xf numFmtId="165" fontId="5" fillId="4" borderId="12" xfId="1" applyNumberFormat="1" applyFont="1" applyFill="1" applyBorder="1" applyAlignment="1">
      <alignment horizontal="center" vertical="center" wrapText="1"/>
    </xf>
    <xf numFmtId="166" fontId="5" fillId="4" borderId="12" xfId="1" applyNumberFormat="1" applyFont="1" applyFill="1" applyBorder="1" applyAlignment="1">
      <alignment horizontal="center" vertical="center" wrapText="1"/>
    </xf>
    <xf numFmtId="166" fontId="5" fillId="0" borderId="12" xfId="1" applyNumberFormat="1" applyFont="1" applyBorder="1" applyAlignment="1">
      <alignment horizontal="center" vertical="center" wrapText="1"/>
    </xf>
    <xf numFmtId="166" fontId="13" fillId="0" borderId="22" xfId="1" applyNumberFormat="1" applyFont="1" applyBorder="1" applyAlignment="1">
      <alignment horizontal="center" vertical="center" wrapText="1"/>
    </xf>
    <xf numFmtId="166" fontId="5" fillId="4" borderId="1" xfId="1" applyNumberFormat="1" applyFont="1" applyFill="1" applyBorder="1" applyAlignment="1">
      <alignment horizontal="center" vertical="center" wrapText="1"/>
    </xf>
    <xf numFmtId="166" fontId="5" fillId="0" borderId="1" xfId="1" applyNumberFormat="1" applyFont="1" applyBorder="1" applyAlignment="1">
      <alignment horizontal="center" vertical="center" wrapText="1"/>
    </xf>
    <xf numFmtId="166" fontId="13" fillId="0" borderId="23" xfId="1" applyNumberFormat="1" applyFont="1" applyBorder="1" applyAlignment="1">
      <alignment horizontal="center" vertical="center" wrapText="1"/>
    </xf>
    <xf numFmtId="166" fontId="5" fillId="0" borderId="8" xfId="1" applyNumberFormat="1" applyFont="1" applyBorder="1" applyAlignment="1">
      <alignment horizontal="center" vertical="center" wrapText="1"/>
    </xf>
    <xf numFmtId="166" fontId="13" fillId="0" borderId="8" xfId="1" applyNumberFormat="1" applyFont="1" applyBorder="1" applyAlignment="1">
      <alignment horizontal="center" vertical="center" wrapText="1"/>
    </xf>
    <xf numFmtId="166" fontId="13" fillId="0" borderId="1" xfId="1" applyNumberFormat="1" applyFont="1" applyBorder="1" applyAlignment="1">
      <alignment horizontal="center" vertical="center" wrapText="1"/>
    </xf>
    <xf numFmtId="3" fontId="28" fillId="3" borderId="1" xfId="1"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0" fillId="0" borderId="0" xfId="0" applyAlignment="1">
      <alignment horizontal="center" vertical="center" wrapText="1"/>
    </xf>
    <xf numFmtId="0" fontId="27" fillId="4" borderId="0" xfId="0" applyFont="1" applyFill="1" applyBorder="1" applyAlignment="1">
      <alignment horizontal="center" vertical="center" wrapText="1"/>
    </xf>
    <xf numFmtId="0" fontId="27" fillId="4" borderId="0" xfId="0" applyFont="1" applyFill="1" applyAlignment="1">
      <alignment horizontal="center" vertical="center" wrapText="1"/>
    </xf>
    <xf numFmtId="0" fontId="0" fillId="5" borderId="1" xfId="0" applyFill="1" applyBorder="1" applyAlignment="1">
      <alignment horizontal="center" vertical="center"/>
    </xf>
    <xf numFmtId="166" fontId="24" fillId="5" borderId="1" xfId="0" applyNumberFormat="1" applyFont="1" applyFill="1" applyBorder="1" applyAlignment="1">
      <alignment horizontal="center" vertical="center"/>
    </xf>
    <xf numFmtId="166" fontId="25" fillId="5" borderId="1" xfId="1" applyNumberFormat="1" applyFont="1" applyFill="1" applyBorder="1" applyAlignment="1">
      <alignment horizontal="center" vertical="center" wrapText="1"/>
    </xf>
    <xf numFmtId="166" fontId="26" fillId="5" borderId="1" xfId="1" applyNumberFormat="1"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5" borderId="18" xfId="0" applyFont="1" applyFill="1" applyBorder="1" applyAlignment="1">
      <alignment horizontal="center" vertical="center" wrapText="1"/>
    </xf>
    <xf numFmtId="0" fontId="15" fillId="5" borderId="21" xfId="0" applyFont="1" applyFill="1" applyBorder="1" applyAlignment="1">
      <alignment horizontal="center" vertical="center" wrapText="1"/>
    </xf>
    <xf numFmtId="0" fontId="15" fillId="5" borderId="19" xfId="0" applyFont="1" applyFill="1" applyBorder="1" applyAlignment="1">
      <alignment horizontal="center" vertical="center" wrapText="1"/>
    </xf>
    <xf numFmtId="0" fontId="22" fillId="2" borderId="0" xfId="0" applyFont="1" applyFill="1" applyAlignment="1">
      <alignment horizontal="center" vertical="center" wrapText="1"/>
    </xf>
    <xf numFmtId="0" fontId="22" fillId="2" borderId="7" xfId="0" applyFont="1" applyFill="1" applyBorder="1" applyAlignment="1">
      <alignment horizontal="center" vertical="center" wrapText="1"/>
    </xf>
    <xf numFmtId="0" fontId="21" fillId="2" borderId="0" xfId="0" applyFont="1" applyFill="1" applyAlignment="1">
      <alignment horizontal="center" vertical="center" wrapText="1"/>
    </xf>
    <xf numFmtId="0" fontId="21" fillId="2" borderId="7"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25" xfId="0" applyFont="1" applyFill="1" applyBorder="1" applyAlignment="1">
      <alignment horizontal="center" vertical="center" wrapText="1"/>
    </xf>
    <xf numFmtId="0" fontId="21" fillId="2" borderId="26" xfId="0" applyFont="1" applyFill="1" applyBorder="1" applyAlignment="1">
      <alignment horizontal="center" vertical="center" wrapText="1"/>
    </xf>
    <xf numFmtId="0" fontId="20" fillId="6" borderId="18" xfId="0" applyFont="1" applyFill="1" applyBorder="1" applyAlignment="1">
      <alignment horizontal="center" vertical="center" wrapText="1"/>
    </xf>
    <xf numFmtId="0" fontId="20" fillId="6" borderId="5" xfId="0" applyFont="1" applyFill="1" applyBorder="1" applyAlignment="1">
      <alignment horizontal="center" vertical="center" wrapText="1"/>
    </xf>
    <xf numFmtId="3" fontId="12" fillId="6" borderId="17" xfId="1" applyNumberFormat="1" applyFont="1" applyFill="1" applyBorder="1" applyAlignment="1">
      <alignment horizontal="center" vertical="center" wrapText="1"/>
    </xf>
    <xf numFmtId="3" fontId="12" fillId="6" borderId="5" xfId="1" applyNumberFormat="1" applyFont="1" applyFill="1" applyBorder="1" applyAlignment="1">
      <alignment horizontal="center" vertical="center" wrapText="1"/>
    </xf>
  </cellXfs>
  <cellStyles count="3">
    <cellStyle name="Normální" xfId="0" builtinId="0"/>
    <cellStyle name="normální 2" xfId="1" xr:uid="{00000000-0005-0000-0000-000001000000}"/>
    <cellStyle name="Normální 5"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7"/>
  <sheetViews>
    <sheetView tabSelected="1" topLeftCell="A34" zoomScale="85" zoomScaleNormal="85" workbookViewId="0">
      <selection activeCell="B37" sqref="B37"/>
    </sheetView>
  </sheetViews>
  <sheetFormatPr defaultRowHeight="14.4" x14ac:dyDescent="0.3"/>
  <cols>
    <col min="1" max="1" width="24.33203125" style="9" customWidth="1"/>
    <col min="2" max="2" width="104.21875" customWidth="1"/>
    <col min="3" max="3" width="6.33203125" style="2" customWidth="1"/>
    <col min="4" max="4" width="7.5546875" style="2" customWidth="1"/>
    <col min="5" max="5" width="12.77734375" style="2" customWidth="1"/>
    <col min="6" max="6" width="16" style="2" customWidth="1"/>
    <col min="7" max="7" width="13.33203125" style="2" customWidth="1"/>
    <col min="8" max="8" width="19.88671875" style="2" customWidth="1"/>
    <col min="9" max="9" width="16.77734375" customWidth="1"/>
    <col min="10" max="10" width="30.5546875" customWidth="1"/>
  </cols>
  <sheetData>
    <row r="1" spans="1:10" ht="52.8" customHeight="1" x14ac:dyDescent="0.3">
      <c r="A1" s="63" t="s">
        <v>81</v>
      </c>
      <c r="B1" s="63"/>
      <c r="C1" s="63"/>
      <c r="D1" s="63"/>
      <c r="E1" s="63"/>
      <c r="F1" s="63"/>
      <c r="G1" s="63"/>
      <c r="H1" s="63"/>
      <c r="I1" s="63"/>
    </row>
    <row r="2" spans="1:10" ht="27" customHeight="1" x14ac:dyDescent="0.3">
      <c r="A2" s="76" t="s">
        <v>58</v>
      </c>
      <c r="B2" s="76"/>
      <c r="C2" s="76"/>
      <c r="D2" s="76"/>
      <c r="E2" s="76"/>
      <c r="F2" s="76"/>
      <c r="G2" s="76"/>
      <c r="H2" s="76"/>
      <c r="I2" s="76"/>
    </row>
    <row r="3" spans="1:10" ht="18" customHeight="1" thickBot="1" x14ac:dyDescent="0.35">
      <c r="A3" s="77"/>
      <c r="B3" s="77"/>
      <c r="C3" s="77"/>
      <c r="D3" s="77"/>
      <c r="E3" s="77"/>
      <c r="F3" s="77"/>
      <c r="G3" s="77"/>
      <c r="H3" s="77"/>
      <c r="I3" s="77"/>
    </row>
    <row r="4" spans="1:10" ht="30" customHeight="1" thickBot="1" x14ac:dyDescent="0.35">
      <c r="A4" s="3" t="s">
        <v>8</v>
      </c>
      <c r="B4" s="18" t="s">
        <v>11</v>
      </c>
      <c r="C4" s="4" t="s">
        <v>0</v>
      </c>
      <c r="D4" s="5" t="s">
        <v>1</v>
      </c>
      <c r="E4" s="5" t="s">
        <v>2</v>
      </c>
      <c r="F4" s="5" t="s">
        <v>3</v>
      </c>
      <c r="G4" s="5" t="s">
        <v>4</v>
      </c>
      <c r="H4" s="6" t="s">
        <v>5</v>
      </c>
      <c r="I4" s="43" t="s">
        <v>19</v>
      </c>
      <c r="J4" s="61" t="s">
        <v>82</v>
      </c>
    </row>
    <row r="5" spans="1:10" ht="374.4" x14ac:dyDescent="0.3">
      <c r="A5" s="13" t="s">
        <v>10</v>
      </c>
      <c r="B5" s="30" t="s">
        <v>53</v>
      </c>
      <c r="C5" s="17" t="s">
        <v>6</v>
      </c>
      <c r="D5" s="14">
        <v>1</v>
      </c>
      <c r="E5" s="52"/>
      <c r="F5" s="53">
        <f t="shared" ref="F5:F15" si="0">ABS(D5*E5)</f>
        <v>0</v>
      </c>
      <c r="G5" s="53">
        <f t="shared" ref="G5:G15" si="1">ABS(H5-F5)</f>
        <v>0</v>
      </c>
      <c r="H5" s="54">
        <f t="shared" ref="H5:H15" si="2">ABS(F5*1.21)</f>
        <v>0</v>
      </c>
      <c r="I5" s="49" t="s">
        <v>68</v>
      </c>
      <c r="J5" s="62" t="s">
        <v>81</v>
      </c>
    </row>
    <row r="6" spans="1:10" ht="220.8" x14ac:dyDescent="0.3">
      <c r="A6" s="8" t="s">
        <v>10</v>
      </c>
      <c r="B6" s="30" t="s">
        <v>54</v>
      </c>
      <c r="C6" s="7" t="s">
        <v>6</v>
      </c>
      <c r="D6" s="1">
        <v>26</v>
      </c>
      <c r="E6" s="55"/>
      <c r="F6" s="56">
        <f t="shared" si="0"/>
        <v>0</v>
      </c>
      <c r="G6" s="56">
        <f t="shared" si="1"/>
        <v>0</v>
      </c>
      <c r="H6" s="57">
        <f t="shared" si="2"/>
        <v>0</v>
      </c>
      <c r="I6" s="49" t="s">
        <v>68</v>
      </c>
      <c r="J6" s="62" t="s">
        <v>81</v>
      </c>
    </row>
    <row r="7" spans="1:10" ht="182.4" x14ac:dyDescent="0.3">
      <c r="A7" s="8" t="s">
        <v>10</v>
      </c>
      <c r="B7" s="30" t="s">
        <v>55</v>
      </c>
      <c r="C7" s="7" t="s">
        <v>6</v>
      </c>
      <c r="D7" s="1">
        <v>1</v>
      </c>
      <c r="E7" s="55"/>
      <c r="F7" s="56">
        <f>ABS(D7*E7)</f>
        <v>0</v>
      </c>
      <c r="G7" s="56">
        <f>ABS(H7-F7)</f>
        <v>0</v>
      </c>
      <c r="H7" s="57">
        <f>ABS(F7*1.21)</f>
        <v>0</v>
      </c>
      <c r="I7" s="49" t="s">
        <v>68</v>
      </c>
      <c r="J7" s="62" t="s">
        <v>81</v>
      </c>
    </row>
    <row r="8" spans="1:10" ht="279.60000000000002" x14ac:dyDescent="0.3">
      <c r="A8" s="8" t="s">
        <v>10</v>
      </c>
      <c r="B8" s="31" t="s">
        <v>56</v>
      </c>
      <c r="C8" s="7" t="s">
        <v>6</v>
      </c>
      <c r="D8" s="1">
        <v>1</v>
      </c>
      <c r="E8" s="55"/>
      <c r="F8" s="56">
        <f>ABS(D8*E8)</f>
        <v>0</v>
      </c>
      <c r="G8" s="56">
        <f>ABS(H8-F8)</f>
        <v>0</v>
      </c>
      <c r="H8" s="57">
        <f>ABS(F8*1.21)</f>
        <v>0</v>
      </c>
      <c r="I8" s="49" t="s">
        <v>69</v>
      </c>
      <c r="J8" s="62" t="s">
        <v>81</v>
      </c>
    </row>
    <row r="9" spans="1:10" ht="148.80000000000001" customHeight="1" x14ac:dyDescent="0.3">
      <c r="A9" s="8" t="s">
        <v>10</v>
      </c>
      <c r="B9" s="30" t="s">
        <v>57</v>
      </c>
      <c r="C9" s="7" t="s">
        <v>6</v>
      </c>
      <c r="D9" s="1">
        <v>1</v>
      </c>
      <c r="E9" s="55"/>
      <c r="F9" s="56">
        <f>ABS(D9*E9)</f>
        <v>0</v>
      </c>
      <c r="G9" s="56">
        <f>ABS(H9-F9)</f>
        <v>0</v>
      </c>
      <c r="H9" s="57">
        <f>ABS(F9*1.21)</f>
        <v>0</v>
      </c>
      <c r="I9" s="49" t="s">
        <v>68</v>
      </c>
      <c r="J9" s="62" t="s">
        <v>81</v>
      </c>
    </row>
    <row r="10" spans="1:10" ht="297.60000000000002" x14ac:dyDescent="0.45">
      <c r="A10" s="8" t="s">
        <v>10</v>
      </c>
      <c r="B10" s="10" t="s">
        <v>62</v>
      </c>
      <c r="C10" s="7" t="s">
        <v>6</v>
      </c>
      <c r="D10" s="1">
        <v>1</v>
      </c>
      <c r="E10" s="55"/>
      <c r="F10" s="56">
        <f t="shared" si="0"/>
        <v>0</v>
      </c>
      <c r="G10" s="56">
        <f t="shared" si="1"/>
        <v>0</v>
      </c>
      <c r="H10" s="57">
        <f t="shared" si="2"/>
        <v>0</v>
      </c>
      <c r="I10" s="48"/>
      <c r="J10" s="62" t="s">
        <v>81</v>
      </c>
    </row>
    <row r="11" spans="1:10" ht="145.19999999999999" customHeight="1" x14ac:dyDescent="0.45">
      <c r="A11" s="8" t="s">
        <v>10</v>
      </c>
      <c r="B11" s="10" t="s">
        <v>63</v>
      </c>
      <c r="C11" s="7" t="s">
        <v>6</v>
      </c>
      <c r="D11" s="1">
        <v>26</v>
      </c>
      <c r="E11" s="55"/>
      <c r="F11" s="56">
        <f t="shared" si="0"/>
        <v>0</v>
      </c>
      <c r="G11" s="56">
        <f t="shared" si="1"/>
        <v>0</v>
      </c>
      <c r="H11" s="57">
        <f t="shared" si="2"/>
        <v>0</v>
      </c>
      <c r="I11" s="48"/>
      <c r="J11" s="62" t="s">
        <v>81</v>
      </c>
    </row>
    <row r="12" spans="1:10" ht="230.4" x14ac:dyDescent="0.3">
      <c r="A12" s="8" t="s">
        <v>10</v>
      </c>
      <c r="B12" s="10" t="s">
        <v>64</v>
      </c>
      <c r="C12" s="7" t="s">
        <v>6</v>
      </c>
      <c r="D12" s="1">
        <v>1</v>
      </c>
      <c r="E12" s="55"/>
      <c r="F12" s="56">
        <f t="shared" si="0"/>
        <v>0</v>
      </c>
      <c r="G12" s="56">
        <f t="shared" si="1"/>
        <v>0</v>
      </c>
      <c r="H12" s="57">
        <f t="shared" si="2"/>
        <v>0</v>
      </c>
      <c r="I12" s="49" t="s">
        <v>70</v>
      </c>
      <c r="J12" s="62" t="s">
        <v>81</v>
      </c>
    </row>
    <row r="13" spans="1:10" ht="157.80000000000001" customHeight="1" x14ac:dyDescent="0.45">
      <c r="A13" s="8" t="s">
        <v>10</v>
      </c>
      <c r="B13" s="10" t="s">
        <v>7</v>
      </c>
      <c r="C13" s="7" t="s">
        <v>6</v>
      </c>
      <c r="D13" s="1">
        <v>1</v>
      </c>
      <c r="E13" s="55"/>
      <c r="F13" s="56">
        <f t="shared" si="0"/>
        <v>0</v>
      </c>
      <c r="G13" s="56">
        <f t="shared" si="1"/>
        <v>0</v>
      </c>
      <c r="H13" s="57">
        <f t="shared" si="2"/>
        <v>0</v>
      </c>
      <c r="I13" s="48"/>
      <c r="J13" s="62" t="s">
        <v>81</v>
      </c>
    </row>
    <row r="14" spans="1:10" ht="146.4" customHeight="1" x14ac:dyDescent="0.45">
      <c r="A14" s="8" t="s">
        <v>10</v>
      </c>
      <c r="B14" s="32" t="s">
        <v>9</v>
      </c>
      <c r="C14" s="7" t="s">
        <v>6</v>
      </c>
      <c r="D14" s="1">
        <v>27</v>
      </c>
      <c r="E14" s="55"/>
      <c r="F14" s="56">
        <f t="shared" si="0"/>
        <v>0</v>
      </c>
      <c r="G14" s="56">
        <f t="shared" si="1"/>
        <v>0</v>
      </c>
      <c r="H14" s="57">
        <f t="shared" si="2"/>
        <v>0</v>
      </c>
      <c r="I14" s="48"/>
      <c r="J14" s="62" t="s">
        <v>81</v>
      </c>
    </row>
    <row r="15" spans="1:10" ht="145.80000000000001" customHeight="1" x14ac:dyDescent="0.45">
      <c r="A15" s="8" t="s">
        <v>10</v>
      </c>
      <c r="B15" s="34" t="s">
        <v>71</v>
      </c>
      <c r="C15" s="7" t="s">
        <v>6</v>
      </c>
      <c r="D15" s="1">
        <v>1</v>
      </c>
      <c r="E15" s="55"/>
      <c r="F15" s="56">
        <f t="shared" si="0"/>
        <v>0</v>
      </c>
      <c r="G15" s="56">
        <f t="shared" si="1"/>
        <v>0</v>
      </c>
      <c r="H15" s="57">
        <f t="shared" si="2"/>
        <v>0</v>
      </c>
      <c r="I15" s="48"/>
      <c r="J15" s="62" t="s">
        <v>81</v>
      </c>
    </row>
    <row r="16" spans="1:10" ht="144" customHeight="1" x14ac:dyDescent="0.45">
      <c r="A16" s="8" t="s">
        <v>10</v>
      </c>
      <c r="B16" s="33" t="s">
        <v>79</v>
      </c>
      <c r="C16" s="7" t="s">
        <v>6</v>
      </c>
      <c r="D16" s="1">
        <v>1</v>
      </c>
      <c r="E16" s="55"/>
      <c r="F16" s="56">
        <f t="shared" ref="F16" si="3">ABS(D16*E16)</f>
        <v>0</v>
      </c>
      <c r="G16" s="56">
        <f t="shared" ref="G16" si="4">ABS(H16-F16)</f>
        <v>0</v>
      </c>
      <c r="H16" s="57">
        <f t="shared" ref="H16" si="5">ABS(F16*1.21)</f>
        <v>0</v>
      </c>
      <c r="I16" s="48"/>
      <c r="J16" s="62" t="s">
        <v>81</v>
      </c>
    </row>
    <row r="17" spans="1:15" ht="15" customHeight="1" x14ac:dyDescent="0.3">
      <c r="A17" s="78" t="s">
        <v>13</v>
      </c>
      <c r="B17" s="78"/>
      <c r="C17" s="78"/>
      <c r="D17" s="78"/>
      <c r="E17" s="78"/>
      <c r="F17" s="78"/>
      <c r="G17" s="78"/>
      <c r="H17" s="78"/>
      <c r="I17" s="79"/>
    </row>
    <row r="18" spans="1:15" ht="15" customHeight="1" thickBot="1" x14ac:dyDescent="0.35">
      <c r="A18" s="77"/>
      <c r="B18" s="77"/>
      <c r="C18" s="77"/>
      <c r="D18" s="77"/>
      <c r="E18" s="77"/>
      <c r="F18" s="77"/>
      <c r="G18" s="77"/>
      <c r="H18" s="77"/>
      <c r="I18" s="80"/>
    </row>
    <row r="19" spans="1:15" ht="37.799999999999997" customHeight="1" thickBot="1" x14ac:dyDescent="0.35">
      <c r="A19" s="38" t="s">
        <v>8</v>
      </c>
      <c r="B19" s="18" t="s">
        <v>11</v>
      </c>
      <c r="C19" s="4" t="s">
        <v>0</v>
      </c>
      <c r="D19" s="5" t="s">
        <v>1</v>
      </c>
      <c r="E19" s="5" t="s">
        <v>2</v>
      </c>
      <c r="F19" s="5" t="s">
        <v>3</v>
      </c>
      <c r="G19" s="5" t="s">
        <v>4</v>
      </c>
      <c r="H19" s="42" t="s">
        <v>5</v>
      </c>
      <c r="I19" s="43" t="s">
        <v>19</v>
      </c>
      <c r="J19" s="61" t="s">
        <v>82</v>
      </c>
    </row>
    <row r="20" spans="1:15" ht="214.2" x14ac:dyDescent="0.3">
      <c r="A20" s="8" t="s">
        <v>12</v>
      </c>
      <c r="B20" s="19" t="s">
        <v>61</v>
      </c>
      <c r="C20" s="17" t="s">
        <v>6</v>
      </c>
      <c r="D20" s="14">
        <v>1</v>
      </c>
      <c r="E20" s="51"/>
      <c r="F20" s="53">
        <f t="shared" ref="F20:F24" si="6">ABS(D20*E20)</f>
        <v>0</v>
      </c>
      <c r="G20" s="53">
        <f t="shared" ref="G20:G24" si="7">ABS(H20-F20)</f>
        <v>0</v>
      </c>
      <c r="H20" s="54">
        <f t="shared" ref="H20:H24" si="8">ABS(F20*1.21)</f>
        <v>0</v>
      </c>
      <c r="I20" s="46"/>
      <c r="J20" s="62" t="s">
        <v>81</v>
      </c>
    </row>
    <row r="21" spans="1:15" ht="234.6" x14ac:dyDescent="0.3">
      <c r="A21" s="8" t="s">
        <v>12</v>
      </c>
      <c r="B21" s="12" t="s">
        <v>65</v>
      </c>
      <c r="C21" s="7" t="s">
        <v>6</v>
      </c>
      <c r="D21" s="1">
        <v>1</v>
      </c>
      <c r="E21" s="16"/>
      <c r="F21" s="56">
        <f t="shared" si="6"/>
        <v>0</v>
      </c>
      <c r="G21" s="56">
        <f t="shared" si="7"/>
        <v>0</v>
      </c>
      <c r="H21" s="57">
        <f t="shared" si="8"/>
        <v>0</v>
      </c>
      <c r="I21" s="49" t="s">
        <v>70</v>
      </c>
      <c r="J21" s="62" t="s">
        <v>81</v>
      </c>
    </row>
    <row r="22" spans="1:15" ht="145.80000000000001" customHeight="1" x14ac:dyDescent="0.3">
      <c r="A22" s="8" t="s">
        <v>12</v>
      </c>
      <c r="B22" s="12" t="s">
        <v>16</v>
      </c>
      <c r="C22" s="7" t="s">
        <v>6</v>
      </c>
      <c r="D22" s="1">
        <v>1</v>
      </c>
      <c r="E22" s="16"/>
      <c r="F22" s="56">
        <f t="shared" si="6"/>
        <v>0</v>
      </c>
      <c r="G22" s="56">
        <f t="shared" si="7"/>
        <v>0</v>
      </c>
      <c r="H22" s="57">
        <f t="shared" si="8"/>
        <v>0</v>
      </c>
      <c r="I22" s="46"/>
      <c r="J22" s="62" t="s">
        <v>81</v>
      </c>
    </row>
    <row r="23" spans="1:15" ht="145.19999999999999" customHeight="1" x14ac:dyDescent="0.3">
      <c r="A23" s="8" t="s">
        <v>12</v>
      </c>
      <c r="B23" s="12" t="s">
        <v>60</v>
      </c>
      <c r="C23" s="7" t="s">
        <v>6</v>
      </c>
      <c r="D23" s="1">
        <v>1</v>
      </c>
      <c r="E23" s="16"/>
      <c r="F23" s="56">
        <f t="shared" si="6"/>
        <v>0</v>
      </c>
      <c r="G23" s="56">
        <f t="shared" si="7"/>
        <v>0</v>
      </c>
      <c r="H23" s="57">
        <f t="shared" si="8"/>
        <v>0</v>
      </c>
      <c r="I23" s="46"/>
      <c r="J23" s="62" t="s">
        <v>81</v>
      </c>
    </row>
    <row r="24" spans="1:15" ht="139.80000000000001" customHeight="1" x14ac:dyDescent="0.3">
      <c r="A24" s="8" t="s">
        <v>12</v>
      </c>
      <c r="B24" s="39" t="s">
        <v>80</v>
      </c>
      <c r="C24" s="7" t="s">
        <v>6</v>
      </c>
      <c r="D24" s="1">
        <v>1</v>
      </c>
      <c r="E24" s="16"/>
      <c r="F24" s="56">
        <f t="shared" si="6"/>
        <v>0</v>
      </c>
      <c r="G24" s="56">
        <f t="shared" si="7"/>
        <v>0</v>
      </c>
      <c r="H24" s="57">
        <f t="shared" si="8"/>
        <v>0</v>
      </c>
      <c r="I24" s="46"/>
      <c r="J24" s="62" t="s">
        <v>81</v>
      </c>
    </row>
    <row r="25" spans="1:15" ht="15" customHeight="1" x14ac:dyDescent="0.3">
      <c r="A25" s="78" t="s">
        <v>15</v>
      </c>
      <c r="B25" s="78"/>
      <c r="C25" s="78"/>
      <c r="D25" s="78"/>
      <c r="E25" s="78"/>
      <c r="F25" s="78"/>
      <c r="G25" s="78"/>
      <c r="H25" s="78"/>
      <c r="I25" s="79"/>
    </row>
    <row r="26" spans="1:15" ht="15.75" customHeight="1" thickBot="1" x14ac:dyDescent="0.35">
      <c r="A26" s="77"/>
      <c r="B26" s="77"/>
      <c r="C26" s="77"/>
      <c r="D26" s="77"/>
      <c r="E26" s="77"/>
      <c r="F26" s="77"/>
      <c r="G26" s="77"/>
      <c r="H26" s="77"/>
      <c r="I26" s="80"/>
    </row>
    <row r="27" spans="1:15" ht="56.4" customHeight="1" thickBot="1" x14ac:dyDescent="0.35">
      <c r="A27" s="3" t="s">
        <v>8</v>
      </c>
      <c r="B27" s="18" t="s">
        <v>11</v>
      </c>
      <c r="C27" s="4" t="s">
        <v>0</v>
      </c>
      <c r="D27" s="5" t="s">
        <v>1</v>
      </c>
      <c r="E27" s="5" t="s">
        <v>2</v>
      </c>
      <c r="F27" s="5" t="s">
        <v>3</v>
      </c>
      <c r="G27" s="5" t="s">
        <v>4</v>
      </c>
      <c r="H27" s="42" t="s">
        <v>5</v>
      </c>
      <c r="I27" s="43" t="s">
        <v>19</v>
      </c>
      <c r="J27" s="61" t="s">
        <v>82</v>
      </c>
    </row>
    <row r="28" spans="1:15" ht="244.8" x14ac:dyDescent="0.3">
      <c r="A28" s="13" t="s">
        <v>17</v>
      </c>
      <c r="B28" s="19" t="s">
        <v>66</v>
      </c>
      <c r="C28" s="17" t="s">
        <v>6</v>
      </c>
      <c r="D28" s="15">
        <v>1</v>
      </c>
      <c r="E28" s="51"/>
      <c r="F28" s="53">
        <f t="shared" ref="F28:F30" si="9">ABS(D28*E28)</f>
        <v>0</v>
      </c>
      <c r="G28" s="53">
        <f>ABS(H28-F28)</f>
        <v>0</v>
      </c>
      <c r="H28" s="54">
        <f>ABS(F28*1.21)</f>
        <v>0</v>
      </c>
      <c r="I28" s="49" t="s">
        <v>70</v>
      </c>
      <c r="J28" s="62" t="s">
        <v>81</v>
      </c>
    </row>
    <row r="29" spans="1:15" ht="214.2" x14ac:dyDescent="0.3">
      <c r="A29" s="8" t="s">
        <v>17</v>
      </c>
      <c r="B29" s="12" t="s">
        <v>61</v>
      </c>
      <c r="C29" s="7" t="s">
        <v>6</v>
      </c>
      <c r="D29" s="11">
        <v>1</v>
      </c>
      <c r="E29" s="16"/>
      <c r="F29" s="56">
        <f t="shared" si="9"/>
        <v>0</v>
      </c>
      <c r="G29" s="56">
        <f>ABS(H29-F29)</f>
        <v>0</v>
      </c>
      <c r="H29" s="57">
        <f>ABS(F29*1.21)</f>
        <v>0</v>
      </c>
      <c r="I29" s="46"/>
      <c r="J29" s="62" t="s">
        <v>81</v>
      </c>
    </row>
    <row r="30" spans="1:15" ht="154.80000000000001" customHeight="1" x14ac:dyDescent="0.3">
      <c r="B30" s="12" t="s">
        <v>16</v>
      </c>
      <c r="C30" s="7" t="s">
        <v>6</v>
      </c>
      <c r="D30" s="11">
        <v>1</v>
      </c>
      <c r="E30" s="16"/>
      <c r="F30" s="56">
        <f t="shared" si="9"/>
        <v>0</v>
      </c>
      <c r="G30" s="56">
        <f>ABS(H30-F30)</f>
        <v>0</v>
      </c>
      <c r="H30" s="57">
        <f>ABS(F30*1.21)</f>
        <v>0</v>
      </c>
      <c r="I30" s="46"/>
      <c r="J30" s="62" t="s">
        <v>81</v>
      </c>
    </row>
    <row r="31" spans="1:15" ht="153.6" customHeight="1" x14ac:dyDescent="0.3">
      <c r="A31" s="8" t="s">
        <v>17</v>
      </c>
      <c r="B31" s="39" t="s">
        <v>59</v>
      </c>
      <c r="C31" s="7" t="s">
        <v>6</v>
      </c>
      <c r="D31" s="1">
        <v>1</v>
      </c>
      <c r="E31" s="16"/>
      <c r="F31" s="56">
        <f t="shared" ref="F31" si="10">ABS(D31*E31)</f>
        <v>0</v>
      </c>
      <c r="G31" s="56">
        <f t="shared" ref="G31" si="11">ABS(H31-F31)</f>
        <v>0</v>
      </c>
      <c r="H31" s="57">
        <f t="shared" ref="H31" si="12">ABS(F31*1.21)</f>
        <v>0</v>
      </c>
      <c r="I31" s="47"/>
      <c r="J31" s="62" t="s">
        <v>81</v>
      </c>
      <c r="K31" s="35"/>
      <c r="L31" s="36"/>
      <c r="M31" s="36"/>
      <c r="N31" s="36"/>
      <c r="O31" s="37"/>
    </row>
    <row r="32" spans="1:15" ht="15" customHeight="1" x14ac:dyDescent="0.3">
      <c r="A32" s="74" t="s">
        <v>52</v>
      </c>
      <c r="B32" s="74"/>
      <c r="C32" s="74"/>
      <c r="D32" s="74"/>
      <c r="E32" s="74"/>
      <c r="F32" s="74"/>
      <c r="G32" s="74"/>
      <c r="H32" s="74"/>
      <c r="I32" s="74"/>
    </row>
    <row r="33" spans="1:10" ht="15.75" customHeight="1" thickBot="1" x14ac:dyDescent="0.35">
      <c r="A33" s="75"/>
      <c r="B33" s="75"/>
      <c r="C33" s="75"/>
      <c r="D33" s="75"/>
      <c r="E33" s="75"/>
      <c r="F33" s="75"/>
      <c r="G33" s="75"/>
      <c r="H33" s="75"/>
      <c r="I33" s="75"/>
    </row>
    <row r="34" spans="1:10" ht="35.25" customHeight="1" thickBot="1" x14ac:dyDescent="0.35">
      <c r="A34" s="24" t="s">
        <v>14</v>
      </c>
      <c r="B34" s="81" t="s">
        <v>18</v>
      </c>
      <c r="C34" s="82"/>
      <c r="D34" s="25" t="s">
        <v>1</v>
      </c>
      <c r="E34" s="83" t="s">
        <v>2</v>
      </c>
      <c r="F34" s="84"/>
      <c r="G34" s="25" t="s">
        <v>4</v>
      </c>
      <c r="H34" s="26" t="s">
        <v>5</v>
      </c>
      <c r="I34" s="41" t="s">
        <v>19</v>
      </c>
      <c r="J34" s="61" t="s">
        <v>82</v>
      </c>
    </row>
    <row r="35" spans="1:10" ht="28.5" customHeight="1" thickBot="1" x14ac:dyDescent="0.35">
      <c r="A35" s="70" t="s">
        <v>20</v>
      </c>
      <c r="B35" s="71"/>
      <c r="C35" s="72"/>
      <c r="D35" s="72"/>
      <c r="E35" s="72"/>
      <c r="F35" s="72"/>
      <c r="G35" s="71"/>
      <c r="H35" s="71"/>
      <c r="I35" s="73"/>
    </row>
    <row r="36" spans="1:10" ht="153.6" x14ac:dyDescent="0.3">
      <c r="A36" s="20" t="s">
        <v>21</v>
      </c>
      <c r="B36" s="27" t="s">
        <v>84</v>
      </c>
      <c r="C36" s="40" t="s">
        <v>6</v>
      </c>
      <c r="D36" s="40">
        <v>1</v>
      </c>
      <c r="E36" s="50"/>
      <c r="F36" s="56">
        <f t="shared" ref="F36:F53" si="13">ABS(D36*E36)</f>
        <v>0</v>
      </c>
      <c r="G36" s="58">
        <f t="shared" ref="G36:G54" si="14">ABS(H36-F36)</f>
        <v>0</v>
      </c>
      <c r="H36" s="59">
        <f>ABS(F36*1.21)</f>
        <v>0</v>
      </c>
      <c r="I36" s="49" t="s">
        <v>72</v>
      </c>
      <c r="J36" s="62" t="s">
        <v>83</v>
      </c>
    </row>
    <row r="37" spans="1:10" ht="153.6" x14ac:dyDescent="0.3">
      <c r="A37" s="21" t="s">
        <v>22</v>
      </c>
      <c r="B37" s="28" t="s">
        <v>67</v>
      </c>
      <c r="C37" s="40" t="s">
        <v>23</v>
      </c>
      <c r="D37" s="40">
        <v>1</v>
      </c>
      <c r="E37" s="50"/>
      <c r="F37" s="56">
        <f t="shared" si="13"/>
        <v>0</v>
      </c>
      <c r="G37" s="56">
        <f t="shared" si="14"/>
        <v>0</v>
      </c>
      <c r="H37" s="60">
        <f t="shared" ref="H37:H54" si="15">ABS(F37*1.21)</f>
        <v>0</v>
      </c>
      <c r="I37" s="49" t="s">
        <v>72</v>
      </c>
      <c r="J37" s="62" t="s">
        <v>83</v>
      </c>
    </row>
    <row r="38" spans="1:10" ht="153.6" x14ac:dyDescent="0.3">
      <c r="A38" s="21" t="s">
        <v>24</v>
      </c>
      <c r="B38" s="22" t="s">
        <v>25</v>
      </c>
      <c r="C38" s="40" t="s">
        <v>6</v>
      </c>
      <c r="D38" s="40">
        <v>1</v>
      </c>
      <c r="E38" s="50"/>
      <c r="F38" s="56">
        <f t="shared" si="13"/>
        <v>0</v>
      </c>
      <c r="G38" s="56">
        <f t="shared" si="14"/>
        <v>0</v>
      </c>
      <c r="H38" s="60">
        <f t="shared" si="15"/>
        <v>0</v>
      </c>
      <c r="I38" s="44"/>
      <c r="J38" s="62" t="s">
        <v>83</v>
      </c>
    </row>
    <row r="39" spans="1:10" ht="153.6" x14ac:dyDescent="0.3">
      <c r="A39" s="20" t="s">
        <v>26</v>
      </c>
      <c r="B39" s="29" t="s">
        <v>76</v>
      </c>
      <c r="C39" s="40" t="s">
        <v>23</v>
      </c>
      <c r="D39" s="40">
        <v>1</v>
      </c>
      <c r="E39" s="50"/>
      <c r="F39" s="56">
        <f t="shared" si="13"/>
        <v>0</v>
      </c>
      <c r="G39" s="56">
        <f t="shared" si="14"/>
        <v>0</v>
      </c>
      <c r="H39" s="60">
        <f t="shared" si="15"/>
        <v>0</v>
      </c>
      <c r="I39" s="49" t="s">
        <v>72</v>
      </c>
      <c r="J39" s="62" t="s">
        <v>83</v>
      </c>
    </row>
    <row r="40" spans="1:10" ht="153.6" x14ac:dyDescent="0.3">
      <c r="A40" s="20" t="s">
        <v>27</v>
      </c>
      <c r="B40" s="29" t="s">
        <v>77</v>
      </c>
      <c r="C40" s="40" t="s">
        <v>23</v>
      </c>
      <c r="D40" s="40">
        <v>1</v>
      </c>
      <c r="E40" s="50"/>
      <c r="F40" s="56">
        <f t="shared" si="13"/>
        <v>0</v>
      </c>
      <c r="G40" s="56">
        <f t="shared" si="14"/>
        <v>0</v>
      </c>
      <c r="H40" s="60">
        <f t="shared" si="15"/>
        <v>0</v>
      </c>
      <c r="I40" s="49" t="s">
        <v>72</v>
      </c>
      <c r="J40" s="62" t="s">
        <v>83</v>
      </c>
    </row>
    <row r="41" spans="1:10" ht="153.6" x14ac:dyDescent="0.3">
      <c r="A41" s="20" t="s">
        <v>73</v>
      </c>
      <c r="B41" s="29" t="s">
        <v>78</v>
      </c>
      <c r="C41" s="40" t="s">
        <v>23</v>
      </c>
      <c r="D41" s="40">
        <v>1</v>
      </c>
      <c r="E41" s="50"/>
      <c r="F41" s="56">
        <f t="shared" si="13"/>
        <v>0</v>
      </c>
      <c r="G41" s="56">
        <f t="shared" si="14"/>
        <v>0</v>
      </c>
      <c r="H41" s="60">
        <f t="shared" si="15"/>
        <v>0</v>
      </c>
      <c r="I41" s="49" t="s">
        <v>72</v>
      </c>
      <c r="J41" s="62" t="s">
        <v>83</v>
      </c>
    </row>
    <row r="42" spans="1:10" ht="153.6" x14ac:dyDescent="0.3">
      <c r="A42" s="21" t="s">
        <v>28</v>
      </c>
      <c r="B42" s="23" t="s">
        <v>41</v>
      </c>
      <c r="C42" s="40" t="s">
        <v>23</v>
      </c>
      <c r="D42" s="40">
        <v>1</v>
      </c>
      <c r="E42" s="50"/>
      <c r="F42" s="56">
        <f t="shared" si="13"/>
        <v>0</v>
      </c>
      <c r="G42" s="56">
        <f t="shared" si="14"/>
        <v>0</v>
      </c>
      <c r="H42" s="60">
        <f t="shared" si="15"/>
        <v>0</v>
      </c>
      <c r="I42" s="49" t="s">
        <v>72</v>
      </c>
      <c r="J42" s="62" t="s">
        <v>83</v>
      </c>
    </row>
    <row r="43" spans="1:10" ht="153.6" x14ac:dyDescent="0.3">
      <c r="A43" s="21" t="s">
        <v>29</v>
      </c>
      <c r="B43" s="22" t="s">
        <v>42</v>
      </c>
      <c r="C43" s="40" t="s">
        <v>23</v>
      </c>
      <c r="D43" s="40">
        <v>1</v>
      </c>
      <c r="E43" s="50"/>
      <c r="F43" s="56">
        <f t="shared" si="13"/>
        <v>0</v>
      </c>
      <c r="G43" s="56">
        <f t="shared" si="14"/>
        <v>0</v>
      </c>
      <c r="H43" s="60">
        <f t="shared" si="15"/>
        <v>0</v>
      </c>
      <c r="I43" s="44"/>
      <c r="J43" s="62" t="s">
        <v>83</v>
      </c>
    </row>
    <row r="44" spans="1:10" ht="153.6" x14ac:dyDescent="0.3">
      <c r="A44" s="21" t="s">
        <v>30</v>
      </c>
      <c r="B44" s="22" t="s">
        <v>43</v>
      </c>
      <c r="C44" s="40" t="s">
        <v>6</v>
      </c>
      <c r="D44" s="40">
        <v>1</v>
      </c>
      <c r="E44" s="50"/>
      <c r="F44" s="56">
        <f t="shared" si="13"/>
        <v>0</v>
      </c>
      <c r="G44" s="56">
        <f t="shared" si="14"/>
        <v>0</v>
      </c>
      <c r="H44" s="60">
        <f t="shared" si="15"/>
        <v>0</v>
      </c>
      <c r="I44" s="44"/>
      <c r="J44" s="62" t="s">
        <v>83</v>
      </c>
    </row>
    <row r="45" spans="1:10" ht="153.6" x14ac:dyDescent="0.3">
      <c r="A45" s="21" t="s">
        <v>31</v>
      </c>
      <c r="B45" s="28" t="s">
        <v>44</v>
      </c>
      <c r="C45" s="40" t="s">
        <v>23</v>
      </c>
      <c r="D45" s="40">
        <v>1</v>
      </c>
      <c r="E45" s="50"/>
      <c r="F45" s="56">
        <f t="shared" si="13"/>
        <v>0</v>
      </c>
      <c r="G45" s="56">
        <f t="shared" si="14"/>
        <v>0</v>
      </c>
      <c r="H45" s="60">
        <f t="shared" si="15"/>
        <v>0</v>
      </c>
      <c r="I45" s="44"/>
      <c r="J45" s="62" t="s">
        <v>83</v>
      </c>
    </row>
    <row r="46" spans="1:10" ht="153.6" x14ac:dyDescent="0.3">
      <c r="A46" s="21" t="s">
        <v>32</v>
      </c>
      <c r="B46" s="28" t="s">
        <v>33</v>
      </c>
      <c r="C46" s="40" t="s">
        <v>6</v>
      </c>
      <c r="D46" s="40">
        <v>1</v>
      </c>
      <c r="E46" s="50"/>
      <c r="F46" s="56">
        <f t="shared" si="13"/>
        <v>0</v>
      </c>
      <c r="G46" s="56">
        <f t="shared" si="14"/>
        <v>0</v>
      </c>
      <c r="H46" s="60">
        <f t="shared" si="15"/>
        <v>0</v>
      </c>
      <c r="I46" s="44"/>
      <c r="J46" s="62" t="s">
        <v>83</v>
      </c>
    </row>
    <row r="47" spans="1:10" ht="153.6" x14ac:dyDescent="0.3">
      <c r="A47" s="21" t="s">
        <v>34</v>
      </c>
      <c r="B47" s="22" t="s">
        <v>45</v>
      </c>
      <c r="C47" s="40" t="s">
        <v>23</v>
      </c>
      <c r="D47" s="40">
        <v>1</v>
      </c>
      <c r="E47" s="50"/>
      <c r="F47" s="56">
        <f t="shared" si="13"/>
        <v>0</v>
      </c>
      <c r="G47" s="56">
        <f t="shared" si="14"/>
        <v>0</v>
      </c>
      <c r="H47" s="60">
        <f t="shared" si="15"/>
        <v>0</v>
      </c>
      <c r="I47" s="44"/>
      <c r="J47" s="62" t="s">
        <v>83</v>
      </c>
    </row>
    <row r="48" spans="1:10" ht="153.6" x14ac:dyDescent="0.3">
      <c r="A48" s="21" t="s">
        <v>35</v>
      </c>
      <c r="B48" s="22" t="s">
        <v>46</v>
      </c>
      <c r="C48" s="40" t="s">
        <v>23</v>
      </c>
      <c r="D48" s="40">
        <v>1</v>
      </c>
      <c r="E48" s="50"/>
      <c r="F48" s="56">
        <f t="shared" si="13"/>
        <v>0</v>
      </c>
      <c r="G48" s="56">
        <f t="shared" si="14"/>
        <v>0</v>
      </c>
      <c r="H48" s="60">
        <f t="shared" si="15"/>
        <v>0</v>
      </c>
      <c r="I48" s="44"/>
      <c r="J48" s="62" t="s">
        <v>83</v>
      </c>
    </row>
    <row r="49" spans="1:10" ht="153.6" x14ac:dyDescent="0.3">
      <c r="A49" s="21" t="s">
        <v>36</v>
      </c>
      <c r="B49" s="22" t="s">
        <v>47</v>
      </c>
      <c r="C49" s="40" t="s">
        <v>23</v>
      </c>
      <c r="D49" s="40">
        <v>1</v>
      </c>
      <c r="E49" s="50"/>
      <c r="F49" s="56">
        <f t="shared" si="13"/>
        <v>0</v>
      </c>
      <c r="G49" s="56">
        <f t="shared" si="14"/>
        <v>0</v>
      </c>
      <c r="H49" s="60">
        <f t="shared" si="15"/>
        <v>0</v>
      </c>
      <c r="I49" s="45"/>
      <c r="J49" s="62" t="s">
        <v>83</v>
      </c>
    </row>
    <row r="50" spans="1:10" ht="153.6" x14ac:dyDescent="0.3">
      <c r="A50" s="21" t="s">
        <v>37</v>
      </c>
      <c r="B50" s="22" t="s">
        <v>48</v>
      </c>
      <c r="C50" s="40" t="s">
        <v>23</v>
      </c>
      <c r="D50" s="40">
        <v>1</v>
      </c>
      <c r="E50" s="50"/>
      <c r="F50" s="56">
        <f t="shared" si="13"/>
        <v>0</v>
      </c>
      <c r="G50" s="56">
        <f t="shared" si="14"/>
        <v>0</v>
      </c>
      <c r="H50" s="60">
        <f t="shared" si="15"/>
        <v>0</v>
      </c>
      <c r="I50" s="45"/>
      <c r="J50" s="62" t="s">
        <v>83</v>
      </c>
    </row>
    <row r="51" spans="1:10" ht="153.6" x14ac:dyDescent="0.3">
      <c r="A51" s="21" t="s">
        <v>38</v>
      </c>
      <c r="B51" s="22" t="s">
        <v>49</v>
      </c>
      <c r="C51" s="40" t="s">
        <v>23</v>
      </c>
      <c r="D51" s="40">
        <v>1</v>
      </c>
      <c r="E51" s="50"/>
      <c r="F51" s="56">
        <f t="shared" si="13"/>
        <v>0</v>
      </c>
      <c r="G51" s="56">
        <f t="shared" si="14"/>
        <v>0</v>
      </c>
      <c r="H51" s="60">
        <f t="shared" si="15"/>
        <v>0</v>
      </c>
      <c r="I51" s="45"/>
      <c r="J51" s="62" t="s">
        <v>83</v>
      </c>
    </row>
    <row r="52" spans="1:10" ht="153.6" x14ac:dyDescent="0.3">
      <c r="A52" s="21" t="s">
        <v>39</v>
      </c>
      <c r="B52" s="22" t="s">
        <v>50</v>
      </c>
      <c r="C52" s="40" t="s">
        <v>23</v>
      </c>
      <c r="D52" s="40">
        <v>1</v>
      </c>
      <c r="E52" s="50"/>
      <c r="F52" s="56">
        <f t="shared" si="13"/>
        <v>0</v>
      </c>
      <c r="G52" s="56">
        <f t="shared" si="14"/>
        <v>0</v>
      </c>
      <c r="H52" s="60">
        <f t="shared" si="15"/>
        <v>0</v>
      </c>
      <c r="I52" s="45"/>
      <c r="J52" s="62" t="s">
        <v>83</v>
      </c>
    </row>
    <row r="53" spans="1:10" ht="153.6" x14ac:dyDescent="0.3">
      <c r="A53" s="21" t="s">
        <v>40</v>
      </c>
      <c r="B53" s="22" t="s">
        <v>51</v>
      </c>
      <c r="C53" s="40" t="s">
        <v>23</v>
      </c>
      <c r="D53" s="40">
        <v>1</v>
      </c>
      <c r="E53" s="50"/>
      <c r="F53" s="56">
        <f t="shared" si="13"/>
        <v>0</v>
      </c>
      <c r="G53" s="56">
        <f t="shared" si="14"/>
        <v>0</v>
      </c>
      <c r="H53" s="60">
        <f t="shared" si="15"/>
        <v>0</v>
      </c>
      <c r="I53" s="45"/>
      <c r="J53" s="62" t="s">
        <v>83</v>
      </c>
    </row>
    <row r="54" spans="1:10" x14ac:dyDescent="0.3">
      <c r="A54" s="66" t="s">
        <v>74</v>
      </c>
      <c r="B54" s="66"/>
      <c r="C54" s="66"/>
      <c r="D54" s="66"/>
      <c r="E54" s="66"/>
      <c r="F54" s="67">
        <f>SUM(F5:F16)+SUM(F20:F24)+SUM(F28:F31)+SUM(F36:F53)</f>
        <v>0</v>
      </c>
      <c r="G54" s="68">
        <f t="shared" si="14"/>
        <v>0</v>
      </c>
      <c r="H54" s="69">
        <f t="shared" si="15"/>
        <v>0</v>
      </c>
    </row>
    <row r="55" spans="1:10" x14ac:dyDescent="0.3">
      <c r="A55" s="66"/>
      <c r="B55" s="66"/>
      <c r="C55" s="66"/>
      <c r="D55" s="66"/>
      <c r="E55" s="66"/>
      <c r="F55" s="67"/>
      <c r="G55" s="68"/>
      <c r="H55" s="69"/>
    </row>
    <row r="56" spans="1:10" x14ac:dyDescent="0.3">
      <c r="B56" s="64" t="s">
        <v>75</v>
      </c>
    </row>
    <row r="57" spans="1:10" x14ac:dyDescent="0.3">
      <c r="B57" s="65"/>
    </row>
  </sheetData>
  <mergeCells count="13">
    <mergeCell ref="A1:I1"/>
    <mergeCell ref="B56:B57"/>
    <mergeCell ref="A54:E55"/>
    <mergeCell ref="F54:F55"/>
    <mergeCell ref="G54:G55"/>
    <mergeCell ref="H54:H55"/>
    <mergeCell ref="A35:I35"/>
    <mergeCell ref="A32:I33"/>
    <mergeCell ref="A2:I3"/>
    <mergeCell ref="A17:I18"/>
    <mergeCell ref="A25:I26"/>
    <mergeCell ref="B34:C34"/>
    <mergeCell ref="E34:F34"/>
  </mergeCells>
  <pageMargins left="0.70866141732283472" right="0.7086614173228347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2021-04-12T14:44:10Z</dcterms:created>
  <dcterms:modified xsi:type="dcterms:W3CDTF">2021-05-26T12:51:46Z</dcterms:modified>
</cp:coreProperties>
</file>